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activeTab="0"/>
  </bookViews>
  <sheets>
    <sheet name="Bevételek" sheetId="1" r:id="rId1"/>
    <sheet name="Kiadások" sheetId="2" r:id="rId2"/>
    <sheet name="kiadás önkormányzat" sheetId="3" r:id="rId3"/>
    <sheet name="cofog" sheetId="4" r:id="rId4"/>
    <sheet name="Konyha" sheetId="5" r:id="rId5"/>
    <sheet name="Óvoda" sheetId="6" r:id="rId6"/>
  </sheets>
  <definedNames/>
  <calcPr fullCalcOnLoad="1"/>
</workbook>
</file>

<file path=xl/sharedStrings.xml><?xml version="1.0" encoding="utf-8"?>
<sst xmlns="http://schemas.openxmlformats.org/spreadsheetml/2006/main" count="388" uniqueCount="217">
  <si>
    <t>BEVÉTELEK</t>
  </si>
  <si>
    <t>Előirányzat</t>
  </si>
  <si>
    <t>Helyi önkormányzatok működésének általános támogatása</t>
  </si>
  <si>
    <t>1.</t>
  </si>
  <si>
    <t>Település  üzemeltetési feladatok</t>
  </si>
  <si>
    <t>zöldterület kezelés</t>
  </si>
  <si>
    <t>közvilágítás</t>
  </si>
  <si>
    <t>köztemető fenntartása</t>
  </si>
  <si>
    <t>közutak fenntartása</t>
  </si>
  <si>
    <t>2.</t>
  </si>
  <si>
    <t>Egyéb önkormányzati feladatok</t>
  </si>
  <si>
    <t>3.</t>
  </si>
  <si>
    <t>Települési önkormányzatok szociális,gyermekjóléti és gyermekétkeztetési feladatinak támogatása</t>
  </si>
  <si>
    <t>Települési önkorm.szociális feladatainak egyéb támogatása</t>
  </si>
  <si>
    <t>Önkormányzatok működési támogatása összesen:</t>
  </si>
  <si>
    <t>Működési célú támogatások áht belülről</t>
  </si>
  <si>
    <t>elkülönített állami pénzalapoktól ( közfoglalkoztatás)</t>
  </si>
  <si>
    <t>összesen:</t>
  </si>
  <si>
    <t>Közhatalmi bevételek</t>
  </si>
  <si>
    <t>1. magánszemélyek kommunális adója</t>
  </si>
  <si>
    <t>2. gépjármű adó átengedett része</t>
  </si>
  <si>
    <t>3. iparűzési adó</t>
  </si>
  <si>
    <t>BEVÉTELEK összesen</t>
  </si>
  <si>
    <t>Települési Önkormányzatok működésének támogatása</t>
  </si>
  <si>
    <t>Önkormánzati hivatal működésének támogatása</t>
  </si>
  <si>
    <t>Lakott külterülettel kapcs.feladatok</t>
  </si>
  <si>
    <t>4.</t>
  </si>
  <si>
    <t>egészségügyi ellátásra OEP</t>
  </si>
  <si>
    <t>Saját bevételek</t>
  </si>
  <si>
    <t>bérleti díjak</t>
  </si>
  <si>
    <t>Önkormányzatok igazgatási tevékenysége</t>
  </si>
  <si>
    <t>1 fő polgármester</t>
  </si>
  <si>
    <t>személyi juttatások</t>
  </si>
  <si>
    <t>alapilletmények</t>
  </si>
  <si>
    <t>választott tisztségviselő cafetéria</t>
  </si>
  <si>
    <t>Járulékok</t>
  </si>
  <si>
    <t>szociális hozzájárulási adó</t>
  </si>
  <si>
    <t>kifizetői adó</t>
  </si>
  <si>
    <t>egészségügyi hozzájár.</t>
  </si>
  <si>
    <t>Személyi juttatások</t>
  </si>
  <si>
    <t>Dologi kiadások</t>
  </si>
  <si>
    <t>szakmai anyag</t>
  </si>
  <si>
    <t>irodaszer</t>
  </si>
  <si>
    <t>üzemeltetési anyag</t>
  </si>
  <si>
    <t>internet</t>
  </si>
  <si>
    <t>informatikai szolg.</t>
  </si>
  <si>
    <t>telefondíj</t>
  </si>
  <si>
    <t>áramdíj</t>
  </si>
  <si>
    <t>gázdíj</t>
  </si>
  <si>
    <t>vízdíj</t>
  </si>
  <si>
    <t>karbantartás</t>
  </si>
  <si>
    <t>szakmai szolgáltatás (ügyvédi dij)</t>
  </si>
  <si>
    <t>egyéb szolgáltatás</t>
  </si>
  <si>
    <t>reklám</t>
  </si>
  <si>
    <t>ÁFA</t>
  </si>
  <si>
    <t>Köztemető fenntartása</t>
  </si>
  <si>
    <t>áfa</t>
  </si>
  <si>
    <t>járulékok</t>
  </si>
  <si>
    <t>dologi kiadások</t>
  </si>
  <si>
    <t>Önkormányzati vagyogazdálkodás</t>
  </si>
  <si>
    <t>szakmai szolgáltatás</t>
  </si>
  <si>
    <t>összesen</t>
  </si>
  <si>
    <t>Kiadások összesen:</t>
  </si>
  <si>
    <t xml:space="preserve">Önkormányzatok elszámolásai központi költségvetéssel </t>
  </si>
  <si>
    <t>Közfoglalkoztatás</t>
  </si>
  <si>
    <t>Zöldterület kezelés</t>
  </si>
  <si>
    <t>alapilletmény</t>
  </si>
  <si>
    <t>Közutak, hidak üzemeltetése</t>
  </si>
  <si>
    <t>szállítási szolgáltatás</t>
  </si>
  <si>
    <t>dologi kiadás</t>
  </si>
  <si>
    <t>Közvilágítási feladatok</t>
  </si>
  <si>
    <t>Város- és községgazdálkodási feladatok</t>
  </si>
  <si>
    <t>üzemeltetési anyagok</t>
  </si>
  <si>
    <t>telefon</t>
  </si>
  <si>
    <t>Ügyeleti ellátás</t>
  </si>
  <si>
    <t>Család és nővédelmi egészségügyi gondozás</t>
  </si>
  <si>
    <t>1 fő közalkalmazott</t>
  </si>
  <si>
    <t>Könyvtári szolgáltatások</t>
  </si>
  <si>
    <t>Közművelődés-hagyományos közösségi kulturális értékek gondozása</t>
  </si>
  <si>
    <t>egyéb szolgáltatások</t>
  </si>
  <si>
    <t>Óvodai nevelés, ellátás működési feladatai</t>
  </si>
  <si>
    <t>Szociális étkeztetés</t>
  </si>
  <si>
    <t>Paksi Kistérségi Társulás - szociális alapfeladatok ellátására</t>
  </si>
  <si>
    <t>Egyéb szociális pénzbeli és természetbeni támogatások</t>
  </si>
  <si>
    <t>köztemetés</t>
  </si>
  <si>
    <t>Kiadások összesítése önkormányzatnál:</t>
  </si>
  <si>
    <t>Megnevezés</t>
  </si>
  <si>
    <t>szociális kiadások</t>
  </si>
  <si>
    <t>támogatások</t>
  </si>
  <si>
    <t>Önkormányzatok igazgatási tev.</t>
  </si>
  <si>
    <t>Önkormányzati Vagyongazdálkodás</t>
  </si>
  <si>
    <t>Önkormányzatok elszámolásai közp.költségvetési szervvel</t>
  </si>
  <si>
    <t>Zöldterületkezelés</t>
  </si>
  <si>
    <t>Közvilágítás</t>
  </si>
  <si>
    <t>Háziorvosi alapellátás</t>
  </si>
  <si>
    <t>Közművelődési értékek hagyományos közösségi kult.értékek gondozása</t>
  </si>
  <si>
    <t>Civil szervezetek működési támogatása</t>
  </si>
  <si>
    <t>Egyéb szociális ellátások</t>
  </si>
  <si>
    <t>Települési önkormányzatok kulturális feladatainak támogatása</t>
  </si>
  <si>
    <t>Települési önk.támogatása nyilvános könyvtári és közművelődési feladatokhoz</t>
  </si>
  <si>
    <t>Város- és községgazd.szolg.</t>
  </si>
  <si>
    <t>államházratáson belüli megelőlegezés visszafzetésére</t>
  </si>
  <si>
    <t>települési támogatás</t>
  </si>
  <si>
    <t>finanszírozási kiadások</t>
  </si>
  <si>
    <t>Gyermekétkeztetés köznevelési intézményben</t>
  </si>
  <si>
    <t>Bevételek</t>
  </si>
  <si>
    <t>Kiadások</t>
  </si>
  <si>
    <t>munkaadót terhelő járulékok</t>
  </si>
  <si>
    <t>dologi kaidások</t>
  </si>
  <si>
    <t>Összesen</t>
  </si>
  <si>
    <t>Települési önkormányzatok egyes köznevelési feladatainak támogatása</t>
  </si>
  <si>
    <t>kiszámlázott áfa befizetése</t>
  </si>
  <si>
    <t>Önkormányzatnál</t>
  </si>
  <si>
    <t>ellátottak juttatásai</t>
  </si>
  <si>
    <t>támogatások aht belül</t>
  </si>
  <si>
    <t>kiadások összesen:</t>
  </si>
  <si>
    <t>felhalmozási kiadások</t>
  </si>
  <si>
    <t>Rászoruló gyermekek szünidei étkeztetése</t>
  </si>
  <si>
    <t>Felhalmozási bevételek</t>
  </si>
  <si>
    <t>Pénzmaradvány</t>
  </si>
  <si>
    <t>közfoglalkoztatási előleg</t>
  </si>
  <si>
    <t>Szociális alapellátások Paks</t>
  </si>
  <si>
    <t>felhalmozási felújítási kiadások</t>
  </si>
  <si>
    <t>egyéb dologi kiadás (tagdíjak)</t>
  </si>
  <si>
    <t>egyéb közüzemi szolg.</t>
  </si>
  <si>
    <t>karbantartás,szolgáltatás</t>
  </si>
  <si>
    <t>egyéb közüzemi díj</t>
  </si>
  <si>
    <t>Szociális alapfeladatok</t>
  </si>
  <si>
    <t xml:space="preserve">Kiadások </t>
  </si>
  <si>
    <t>közvetített szolgáltatás</t>
  </si>
  <si>
    <t>felhalmozási</t>
  </si>
  <si>
    <t>egyéb üzemeltetési anyagok</t>
  </si>
  <si>
    <t>átadott</t>
  </si>
  <si>
    <t>Bursa</t>
  </si>
  <si>
    <t>egyéb szolgáltatás ( vagyonbiztosítás stb.)</t>
  </si>
  <si>
    <t>polgármesteri illetmény támogatása</t>
  </si>
  <si>
    <t>5.</t>
  </si>
  <si>
    <t>szoc.tüzifa támogatás</t>
  </si>
  <si>
    <t>Köznevelési feladatok támogatása</t>
  </si>
  <si>
    <t>tisztítószer</t>
  </si>
  <si>
    <t>irodaszer gyermekek ábrázolási felsz.</t>
  </si>
  <si>
    <t>egyéb készlet</t>
  </si>
  <si>
    <t>folyóirat</t>
  </si>
  <si>
    <t>kiküldetés</t>
  </si>
  <si>
    <t>SIÓAGÁRDI KISFECSKÉK ÓVODA 2018. tervezet</t>
  </si>
  <si>
    <t>2017/2018 októberi létszám:</t>
  </si>
  <si>
    <t>40 fő ebből 2 fő SNI</t>
  </si>
  <si>
    <t>44 fő ebből 2 fő SNI</t>
  </si>
  <si>
    <t xml:space="preserve">4 fő pedagógus </t>
  </si>
  <si>
    <t>3 fő pedagógus munkáját segítő</t>
  </si>
  <si>
    <t>1 fő tartós távollevő</t>
  </si>
  <si>
    <t>munkábajárás</t>
  </si>
  <si>
    <t>táppénz hozzájárulás</t>
  </si>
  <si>
    <t>munkaruha 7*8000</t>
  </si>
  <si>
    <t>szakmai anyagok</t>
  </si>
  <si>
    <t>foglalkozás eü vizsg. 7*9000</t>
  </si>
  <si>
    <t>2018/2019 októberi terv. létszám:</t>
  </si>
  <si>
    <t>1 fő hivatalsegéd</t>
  </si>
  <si>
    <t>(állami támogatás 433.596 Ft)</t>
  </si>
  <si>
    <t xml:space="preserve">10 fő 90 % támogatottság </t>
  </si>
  <si>
    <t xml:space="preserve"> bevétel 2.425.110 Ft - előleg 1.627.891 Ft = 797.219 Ft</t>
  </si>
  <si>
    <t>(állami támogatás 2.329.020 Ft)</t>
  </si>
  <si>
    <t>(állami támogatás 3.648.000 Ft)</t>
  </si>
  <si>
    <t>(állami támogatás 2.401.710 Ft)</t>
  </si>
  <si>
    <t>hajtó- kenőanyag fűnyíró</t>
  </si>
  <si>
    <t>1 fő megbízási díj</t>
  </si>
  <si>
    <t>megbízási díj</t>
  </si>
  <si>
    <t>Kiadás összesen:</t>
  </si>
  <si>
    <t>1 fő kjt április 1-től</t>
  </si>
  <si>
    <t>SIÓAGÁRD KÖZSÉG KONYHÁJA 2018. tervezet</t>
  </si>
  <si>
    <t>gyermekétkeztetési állami támogatás</t>
  </si>
  <si>
    <t>szociális étkeztetés támogatása</t>
  </si>
  <si>
    <t>intézményi finanszírozás összesen</t>
  </si>
  <si>
    <t>ellátási díjak</t>
  </si>
  <si>
    <t>Bevételek mindösszesen:</t>
  </si>
  <si>
    <t>szoc. Étkeztetés 48 fő* 416 Ft*220 nap</t>
  </si>
  <si>
    <t>gyerekétkezetetés (normatíva igénylés elvárt bevétel)</t>
  </si>
  <si>
    <t>3 fő kjt</t>
  </si>
  <si>
    <t>közözemi díjak</t>
  </si>
  <si>
    <t>Élelmiszer készlet</t>
  </si>
  <si>
    <t>28 fő óvodás*340 Ft*220nap= 2.094.400 Ft</t>
  </si>
  <si>
    <t>22 fő iskolás*370 Ft*185nap=1.505.900 Ft</t>
  </si>
  <si>
    <t>12 fő iskolás*240 Ft*185nap=532.800 Ft</t>
  </si>
  <si>
    <t>Felnőtt: 14913 adag * 300 Ft = 4.473.900 Ft</t>
  </si>
  <si>
    <t>éleémiszer beszerzés összesen</t>
  </si>
  <si>
    <t>ÁFA átlag 17%</t>
  </si>
  <si>
    <t>Élelmiszer mindösszesen</t>
  </si>
  <si>
    <t>ÁFA befizetés</t>
  </si>
  <si>
    <t>DOLOGI MINDÖSSZESEN</t>
  </si>
  <si>
    <t>4. talajterhelési díj, egyéb közhatalmi bevétel</t>
  </si>
  <si>
    <t>térítési díj bevétel ( konyhánál)</t>
  </si>
  <si>
    <t>szolgáltatások ( kiszállítás)</t>
  </si>
  <si>
    <t>kiszámlázott áfa ( 1669+71)</t>
  </si>
  <si>
    <t>Sióagárd KIADÁSOK 2018</t>
  </si>
  <si>
    <t>Intézményfinanszírozás</t>
  </si>
  <si>
    <t>Sióagárd Községi Önkormányzat Konyhája</t>
  </si>
  <si>
    <t xml:space="preserve">Intézményfinanszírozás </t>
  </si>
  <si>
    <t>működési bevételek</t>
  </si>
  <si>
    <t>Dologi iadások Áfával</t>
  </si>
  <si>
    <t>szolgáltatási kiadások</t>
  </si>
  <si>
    <t>közüzemi díjak</t>
  </si>
  <si>
    <t>Szociális tüzifa pályázati összeg</t>
  </si>
  <si>
    <t>Szociális tüzifa önerő</t>
  </si>
  <si>
    <t>Szociális tüzifa szállítása</t>
  </si>
  <si>
    <t>Pályázati önerő</t>
  </si>
  <si>
    <t>5/2018.(I.25.) hat.szerint JETA sportpálya felújítása önerő</t>
  </si>
  <si>
    <t>6/2018.(I.25.) hat. szerint JETA közösségi tér megújítása önerő</t>
  </si>
  <si>
    <t>Múzeumi tevékenység</t>
  </si>
  <si>
    <t>1 fő megbízási díja 12 hó x 12.000</t>
  </si>
  <si>
    <t xml:space="preserve">szociális hozzájárulási adó </t>
  </si>
  <si>
    <t>választott tisztségviselő juttatásai</t>
  </si>
  <si>
    <t>támogatás 12 hó x 359.600 = 4.315.200 - Ft</t>
  </si>
  <si>
    <t>Óvodai nevelés, ellátás működtetési feladatai</t>
  </si>
  <si>
    <t>intézmény finanszírozás- Óvoda</t>
  </si>
  <si>
    <t>intézmény finanszírozás- Konyha</t>
  </si>
  <si>
    <t>tartalék</t>
  </si>
  <si>
    <t>Kisfecskék Óvoda 2018. évi költségvetési tervezete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</si>
</sst>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yyyy\.\ mmmm\ d\.\,\ dddd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14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72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3.57421875" style="0" customWidth="1"/>
    <col min="2" max="2" width="48.7109375" style="0" customWidth="1"/>
    <col min="4" max="4" width="11.57421875" style="0" customWidth="1"/>
  </cols>
  <sheetData>
    <row r="2" ht="12.75">
      <c r="A2" s="1" t="s">
        <v>0</v>
      </c>
    </row>
    <row r="3" ht="12.75">
      <c r="D3" s="1" t="s">
        <v>1</v>
      </c>
    </row>
    <row r="5" spans="1:4" ht="12.75">
      <c r="A5" s="5"/>
      <c r="B5" s="7" t="s">
        <v>2</v>
      </c>
      <c r="C5" s="5"/>
      <c r="D5" s="6"/>
    </row>
    <row r="6" spans="1:4" ht="12.75">
      <c r="A6" s="5" t="s">
        <v>3</v>
      </c>
      <c r="B6" s="5" t="s">
        <v>23</v>
      </c>
      <c r="C6" s="5"/>
      <c r="D6" s="6"/>
    </row>
    <row r="7" spans="1:4" ht="12.75">
      <c r="A7" s="5"/>
      <c r="B7" s="5" t="s">
        <v>24</v>
      </c>
      <c r="C7" s="5"/>
      <c r="D7" s="6">
        <v>0</v>
      </c>
    </row>
    <row r="8" spans="1:4" ht="12.75">
      <c r="A8" s="5"/>
      <c r="B8" s="5"/>
      <c r="C8" s="5"/>
      <c r="D8" s="6"/>
    </row>
    <row r="9" spans="1:4" ht="12.75">
      <c r="A9" s="5" t="s">
        <v>9</v>
      </c>
      <c r="B9" s="5" t="s">
        <v>4</v>
      </c>
      <c r="C9" s="5"/>
      <c r="D9" s="6">
        <f>SUM(D10:D13)</f>
        <v>8812326</v>
      </c>
    </row>
    <row r="10" spans="1:4" ht="12.75">
      <c r="A10" s="5"/>
      <c r="B10" s="5" t="s">
        <v>5</v>
      </c>
      <c r="C10" s="5"/>
      <c r="D10" s="6">
        <v>2401710</v>
      </c>
    </row>
    <row r="11" spans="1:4" ht="12.75">
      <c r="A11" s="5"/>
      <c r="B11" s="5" t="s">
        <v>6</v>
      </c>
      <c r="C11" s="5"/>
      <c r="D11" s="6">
        <v>3648000</v>
      </c>
    </row>
    <row r="12" spans="1:4" ht="12.75">
      <c r="A12" s="5"/>
      <c r="B12" s="5" t="s">
        <v>7</v>
      </c>
      <c r="C12" s="5"/>
      <c r="D12" s="6">
        <v>433596</v>
      </c>
    </row>
    <row r="13" spans="1:4" ht="12.75">
      <c r="A13" s="5"/>
      <c r="B13" s="5" t="s">
        <v>8</v>
      </c>
      <c r="C13" s="5"/>
      <c r="D13" s="6">
        <v>2329020</v>
      </c>
    </row>
    <row r="14" spans="1:4" ht="12.75">
      <c r="A14" s="5" t="s">
        <v>11</v>
      </c>
      <c r="B14" s="5" t="s">
        <v>10</v>
      </c>
      <c r="C14" s="5"/>
      <c r="D14" s="6">
        <v>6000000</v>
      </c>
    </row>
    <row r="15" spans="1:4" ht="12.75">
      <c r="A15" s="5" t="s">
        <v>26</v>
      </c>
      <c r="B15" s="5" t="s">
        <v>25</v>
      </c>
      <c r="C15" s="5"/>
      <c r="D15" s="6">
        <v>17850</v>
      </c>
    </row>
    <row r="16" spans="1:4" ht="13.5" thickBot="1">
      <c r="A16" s="53" t="s">
        <v>136</v>
      </c>
      <c r="B16" s="53" t="s">
        <v>135</v>
      </c>
      <c r="C16" s="53"/>
      <c r="D16" s="25">
        <v>1170400</v>
      </c>
    </row>
    <row r="17" spans="1:4" ht="13.5" thickBot="1">
      <c r="A17" s="55"/>
      <c r="B17" s="56" t="s">
        <v>17</v>
      </c>
      <c r="C17" s="56"/>
      <c r="D17" s="36">
        <f>SUM(D7,D9,D14,D15,D16)</f>
        <v>16000576</v>
      </c>
    </row>
    <row r="18" spans="1:4" ht="13.5" thickBot="1">
      <c r="A18" s="57"/>
      <c r="B18" s="60"/>
      <c r="C18" s="60"/>
      <c r="D18" s="61"/>
    </row>
    <row r="19" spans="1:4" ht="26.25" thickBot="1">
      <c r="A19" s="55"/>
      <c r="B19" s="59" t="s">
        <v>110</v>
      </c>
      <c r="C19" s="56"/>
      <c r="D19" s="36">
        <v>26453134</v>
      </c>
    </row>
    <row r="20" spans="1:4" ht="12.75">
      <c r="A20" s="27"/>
      <c r="B20" s="58"/>
      <c r="C20" s="58"/>
      <c r="D20" s="26"/>
    </row>
    <row r="21" spans="1:4" ht="12.75">
      <c r="A21" s="5"/>
      <c r="B21" s="5"/>
      <c r="C21" s="5"/>
      <c r="D21" s="6"/>
    </row>
    <row r="22" spans="1:4" ht="28.5" customHeight="1">
      <c r="A22" s="5"/>
      <c r="B22" s="52" t="s">
        <v>12</v>
      </c>
      <c r="C22" s="5"/>
      <c r="D22" s="6"/>
    </row>
    <row r="23" spans="1:4" ht="12.75">
      <c r="A23" s="5"/>
      <c r="B23" s="5"/>
      <c r="C23" s="5"/>
      <c r="D23" s="6"/>
    </row>
    <row r="24" spans="1:4" ht="12.75">
      <c r="A24" s="15" t="s">
        <v>3</v>
      </c>
      <c r="B24" s="5" t="s">
        <v>13</v>
      </c>
      <c r="C24" s="5"/>
      <c r="D24" s="6">
        <v>9367000</v>
      </c>
    </row>
    <row r="25" spans="1:4" ht="12.75">
      <c r="A25" s="15" t="s">
        <v>9</v>
      </c>
      <c r="B25" t="s">
        <v>81</v>
      </c>
      <c r="C25" s="5"/>
      <c r="D25" s="6">
        <v>2657280</v>
      </c>
    </row>
    <row r="26" spans="1:4" ht="12.75">
      <c r="A26" s="15" t="s">
        <v>11</v>
      </c>
      <c r="B26" s="15" t="s">
        <v>104</v>
      </c>
      <c r="C26" s="5"/>
      <c r="D26" s="6">
        <v>10063297</v>
      </c>
    </row>
    <row r="27" spans="1:4" ht="13.5" thickBot="1">
      <c r="A27" s="53" t="s">
        <v>26</v>
      </c>
      <c r="B27" s="53" t="s">
        <v>117</v>
      </c>
      <c r="C27" s="53"/>
      <c r="D27" s="25">
        <v>0</v>
      </c>
    </row>
    <row r="28" spans="1:4" ht="13.5" thickBot="1">
      <c r="A28" s="55"/>
      <c r="B28" s="56" t="s">
        <v>17</v>
      </c>
      <c r="C28" s="56"/>
      <c r="D28" s="36">
        <f>SUM(D23:D27)</f>
        <v>22087577</v>
      </c>
    </row>
    <row r="29" spans="1:4" ht="12.75">
      <c r="A29" s="27"/>
      <c r="B29" s="58"/>
      <c r="C29" s="58"/>
      <c r="D29" s="26"/>
    </row>
    <row r="30" spans="1:4" ht="28.5" customHeight="1">
      <c r="A30" s="5"/>
      <c r="B30" s="52" t="s">
        <v>98</v>
      </c>
      <c r="C30" s="7"/>
      <c r="D30" s="8"/>
    </row>
    <row r="31" spans="1:4" ht="28.5" customHeight="1">
      <c r="A31" s="5" t="s">
        <v>3</v>
      </c>
      <c r="B31" s="14" t="s">
        <v>99</v>
      </c>
      <c r="C31" s="7"/>
      <c r="D31" s="8">
        <v>1800000</v>
      </c>
    </row>
    <row r="32" spans="1:4" ht="12.75">
      <c r="A32" s="5"/>
      <c r="B32" s="7"/>
      <c r="C32" s="7"/>
      <c r="D32" s="8"/>
    </row>
    <row r="33" spans="1:4" ht="12.75">
      <c r="A33" s="5"/>
      <c r="B33" s="7"/>
      <c r="C33" s="7"/>
      <c r="D33" s="8"/>
    </row>
    <row r="34" spans="1:4" ht="13.5" thickBot="1">
      <c r="A34" s="53"/>
      <c r="B34" s="53"/>
      <c r="C34" s="53"/>
      <c r="D34" s="25"/>
    </row>
    <row r="35" spans="1:4" ht="13.5" thickBot="1">
      <c r="A35" s="55"/>
      <c r="B35" s="56" t="s">
        <v>14</v>
      </c>
      <c r="C35" s="56"/>
      <c r="D35" s="36">
        <f>SUM(D19,D17,D28,D31,D33)</f>
        <v>66341287</v>
      </c>
    </row>
    <row r="36" spans="1:4" ht="12.75">
      <c r="A36" s="27"/>
      <c r="B36" s="27"/>
      <c r="C36" s="27"/>
      <c r="D36" s="28"/>
    </row>
    <row r="37" spans="1:4" ht="12.75">
      <c r="A37" s="5"/>
      <c r="B37" s="5"/>
      <c r="C37" s="5"/>
      <c r="D37" s="6"/>
    </row>
    <row r="38" spans="1:4" ht="12.75">
      <c r="A38" s="5"/>
      <c r="B38" s="7" t="s">
        <v>15</v>
      </c>
      <c r="C38" s="7"/>
      <c r="D38" s="8"/>
    </row>
    <row r="39" spans="1:4" ht="12.75">
      <c r="A39" s="5" t="s">
        <v>3</v>
      </c>
      <c r="B39" s="5" t="s">
        <v>16</v>
      </c>
      <c r="C39" s="5"/>
      <c r="D39" s="6">
        <v>797219</v>
      </c>
    </row>
    <row r="40" spans="1:4" ht="13.5" thickBot="1">
      <c r="A40" s="53" t="s">
        <v>9</v>
      </c>
      <c r="B40" s="53" t="s">
        <v>27</v>
      </c>
      <c r="C40" s="53"/>
      <c r="D40" s="25">
        <v>4315200</v>
      </c>
    </row>
    <row r="41" spans="1:4" ht="13.5" thickBot="1">
      <c r="A41" s="55"/>
      <c r="B41" s="56" t="s">
        <v>17</v>
      </c>
      <c r="C41" s="56"/>
      <c r="D41" s="36">
        <f>SUM(D39:D40)</f>
        <v>5112419</v>
      </c>
    </row>
    <row r="42" spans="1:4" ht="12.75">
      <c r="A42" s="27"/>
      <c r="B42" s="27"/>
      <c r="C42" s="27"/>
      <c r="D42" s="28"/>
    </row>
    <row r="43" spans="1:4" ht="12.75">
      <c r="A43" s="5"/>
      <c r="B43" s="5"/>
      <c r="C43" s="5"/>
      <c r="D43" s="6"/>
    </row>
    <row r="44" spans="1:4" ht="12.75">
      <c r="A44" s="5"/>
      <c r="B44" s="7" t="s">
        <v>18</v>
      </c>
      <c r="C44" s="5"/>
      <c r="D44" s="6"/>
    </row>
    <row r="45" spans="1:4" ht="12.75">
      <c r="A45" s="5"/>
      <c r="B45" s="5" t="s">
        <v>19</v>
      </c>
      <c r="C45" s="5"/>
      <c r="D45" s="6">
        <v>5000000</v>
      </c>
    </row>
    <row r="46" spans="1:4" ht="12.75">
      <c r="A46" s="5"/>
      <c r="B46" s="5" t="s">
        <v>20</v>
      </c>
      <c r="C46" s="5"/>
      <c r="D46" s="6">
        <v>3500000</v>
      </c>
    </row>
    <row r="47" spans="1:4" ht="12.75">
      <c r="A47" s="53"/>
      <c r="B47" s="53" t="s">
        <v>21</v>
      </c>
      <c r="C47" s="53"/>
      <c r="D47" s="25">
        <v>14000000</v>
      </c>
    </row>
    <row r="48" spans="1:4" ht="13.5" thickBot="1">
      <c r="A48" s="88"/>
      <c r="B48" s="57" t="s">
        <v>189</v>
      </c>
      <c r="C48" s="57"/>
      <c r="D48" s="89">
        <v>300000</v>
      </c>
    </row>
    <row r="49" spans="1:4" ht="13.5" thickBot="1">
      <c r="A49" s="55"/>
      <c r="B49" s="56" t="s">
        <v>17</v>
      </c>
      <c r="C49" s="56"/>
      <c r="D49" s="36">
        <f>SUM(D45:D48)</f>
        <v>22800000</v>
      </c>
    </row>
    <row r="50" spans="1:4" ht="12.75">
      <c r="A50" s="27"/>
      <c r="B50" s="27"/>
      <c r="C50" s="27"/>
      <c r="D50" s="28"/>
    </row>
    <row r="51" spans="1:4" ht="12.75">
      <c r="A51" s="5"/>
      <c r="B51" s="5"/>
      <c r="C51" s="5"/>
      <c r="D51" s="6"/>
    </row>
    <row r="52" spans="1:4" ht="12.75">
      <c r="A52" s="5"/>
      <c r="B52" s="7" t="s">
        <v>28</v>
      </c>
      <c r="C52" s="5"/>
      <c r="D52" s="6"/>
    </row>
    <row r="53" spans="1:4" ht="12.75">
      <c r="A53" s="5"/>
      <c r="B53" s="5" t="s">
        <v>190</v>
      </c>
      <c r="C53" s="5"/>
      <c r="D53" s="6">
        <v>6183000</v>
      </c>
    </row>
    <row r="54" spans="1:4" ht="12.75">
      <c r="A54" s="5"/>
      <c r="B54" s="5" t="s">
        <v>191</v>
      </c>
      <c r="C54" s="5"/>
      <c r="D54" s="6">
        <v>264000</v>
      </c>
    </row>
    <row r="55" spans="1:4" ht="12.75">
      <c r="A55" s="5"/>
      <c r="B55" s="5" t="s">
        <v>29</v>
      </c>
      <c r="C55" s="5"/>
      <c r="D55" s="6">
        <v>0</v>
      </c>
    </row>
    <row r="56" spans="1:4" ht="13.5" thickBot="1">
      <c r="A56" s="53"/>
      <c r="B56" s="54" t="s">
        <v>192</v>
      </c>
      <c r="C56" s="53"/>
      <c r="D56" s="25">
        <v>1740000</v>
      </c>
    </row>
    <row r="57" spans="1:4" ht="13.5" thickBot="1">
      <c r="A57" s="55"/>
      <c r="B57" s="56" t="s">
        <v>17</v>
      </c>
      <c r="C57" s="56"/>
      <c r="D57" s="36">
        <f>SUM(D53:D56)</f>
        <v>8187000</v>
      </c>
    </row>
    <row r="58" spans="1:4" ht="12.75">
      <c r="A58" s="27"/>
      <c r="B58" s="27"/>
      <c r="C58" s="27"/>
      <c r="D58" s="28"/>
    </row>
    <row r="59" spans="1:4" ht="12.75">
      <c r="A59" s="5"/>
      <c r="B59" s="7" t="s">
        <v>118</v>
      </c>
      <c r="C59" s="5"/>
      <c r="D59" s="8"/>
    </row>
    <row r="60" spans="1:4" ht="12.75">
      <c r="A60" s="5"/>
      <c r="B60" s="15"/>
      <c r="C60" s="5"/>
      <c r="D60" s="21"/>
    </row>
    <row r="61" spans="1:4" ht="13.5" thickBot="1">
      <c r="A61" s="53"/>
      <c r="B61" s="54"/>
      <c r="C61" s="53"/>
      <c r="D61" s="35"/>
    </row>
    <row r="62" spans="1:4" ht="13.5" thickBot="1">
      <c r="A62" s="55"/>
      <c r="B62" s="56" t="s">
        <v>17</v>
      </c>
      <c r="C62" s="56"/>
      <c r="D62" s="36">
        <f>SUM(D60:D61)</f>
        <v>0</v>
      </c>
    </row>
    <row r="63" spans="1:4" ht="12.75">
      <c r="A63" s="27"/>
      <c r="B63" s="27"/>
      <c r="C63" s="27"/>
      <c r="D63" s="27"/>
    </row>
    <row r="64" spans="1:4" ht="12.75">
      <c r="A64" s="5"/>
      <c r="B64" s="7" t="s">
        <v>119</v>
      </c>
      <c r="C64" s="5"/>
      <c r="D64" s="5"/>
    </row>
    <row r="65" spans="1:4" ht="12.75">
      <c r="A65" s="5"/>
      <c r="B65" s="15" t="s">
        <v>120</v>
      </c>
      <c r="C65" s="5"/>
      <c r="D65" s="6">
        <v>1628000</v>
      </c>
    </row>
    <row r="66" spans="1:4" ht="12.75">
      <c r="A66" s="5"/>
      <c r="B66" s="15" t="s">
        <v>137</v>
      </c>
      <c r="C66" s="5"/>
      <c r="D66" s="6">
        <v>1044000</v>
      </c>
    </row>
    <row r="67" spans="1:4" ht="12.75">
      <c r="A67" s="53"/>
      <c r="B67" s="54"/>
      <c r="C67" s="53"/>
      <c r="D67" s="25"/>
    </row>
    <row r="68" spans="1:4" ht="13.5" thickBot="1">
      <c r="A68" s="53"/>
      <c r="B68" s="54"/>
      <c r="C68" s="53"/>
      <c r="D68" s="25"/>
    </row>
    <row r="69" spans="1:4" ht="13.5" thickBot="1">
      <c r="A69" s="55"/>
      <c r="B69" s="56" t="s">
        <v>17</v>
      </c>
      <c r="C69" s="56"/>
      <c r="D69" s="36">
        <f>SUM(D65:D68)</f>
        <v>2672000</v>
      </c>
    </row>
    <row r="70" spans="1:4" ht="13.5" thickBot="1">
      <c r="A70" s="57"/>
      <c r="B70" s="57"/>
      <c r="C70" s="57"/>
      <c r="D70" s="57"/>
    </row>
    <row r="71" spans="1:4" ht="13.5" thickBot="1">
      <c r="A71" s="55"/>
      <c r="B71" s="56" t="s">
        <v>22</v>
      </c>
      <c r="C71" s="56"/>
      <c r="D71" s="36">
        <f>SUM(D35,D41,D49,D57,D62,D69)</f>
        <v>105112706</v>
      </c>
    </row>
    <row r="72" spans="1:4" ht="12.75">
      <c r="A72" s="27"/>
      <c r="B72" s="27"/>
      <c r="C72" s="27"/>
      <c r="D72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selection activeCell="I17" sqref="I17"/>
    </sheetView>
  </sheetViews>
  <sheetFormatPr defaultColWidth="9.140625" defaultRowHeight="12.75"/>
  <cols>
    <col min="6" max="6" width="10.140625" style="0" bestFit="1" customWidth="1"/>
    <col min="7" max="7" width="11.140625" style="0" bestFit="1" customWidth="1"/>
  </cols>
  <sheetData>
    <row r="1" spans="2:6" ht="12.75">
      <c r="B1" s="105" t="s">
        <v>193</v>
      </c>
      <c r="C1" s="105"/>
      <c r="D1" s="105"/>
      <c r="E1" s="105"/>
      <c r="F1" s="105"/>
    </row>
    <row r="3" ht="12.75">
      <c r="A3" s="1" t="s">
        <v>216</v>
      </c>
    </row>
    <row r="4" ht="12.75">
      <c r="A4" s="4"/>
    </row>
    <row r="6" ht="12.75">
      <c r="A6" s="1" t="s">
        <v>105</v>
      </c>
    </row>
    <row r="7" spans="1:6" ht="12.75">
      <c r="A7" s="93" t="s">
        <v>194</v>
      </c>
      <c r="B7" s="94"/>
      <c r="C7" s="94"/>
      <c r="D7" s="94"/>
      <c r="E7" s="95"/>
      <c r="F7" s="21">
        <v>27758000</v>
      </c>
    </row>
    <row r="8" spans="1:7" ht="12.75">
      <c r="A8" s="97" t="s">
        <v>109</v>
      </c>
      <c r="B8" s="98"/>
      <c r="C8" s="98"/>
      <c r="D8" s="98"/>
      <c r="E8" s="99"/>
      <c r="F8" s="8">
        <f>SUM(F7:F7)</f>
        <v>27758000</v>
      </c>
      <c r="G8" s="2"/>
    </row>
    <row r="9" spans="6:7" ht="12.75">
      <c r="F9" s="2"/>
      <c r="G9" s="32"/>
    </row>
    <row r="10" spans="6:7" ht="12.75">
      <c r="F10" s="2"/>
      <c r="G10" s="2"/>
    </row>
    <row r="11" spans="1:7" ht="12.75">
      <c r="A11" s="1" t="s">
        <v>106</v>
      </c>
      <c r="F11" s="2"/>
      <c r="G11" s="2"/>
    </row>
    <row r="12" spans="1:7" ht="12.75">
      <c r="A12" s="93" t="s">
        <v>32</v>
      </c>
      <c r="B12" s="94"/>
      <c r="C12" s="94"/>
      <c r="D12" s="94"/>
      <c r="E12" s="95"/>
      <c r="F12" s="21">
        <v>22241000</v>
      </c>
      <c r="G12" s="2"/>
    </row>
    <row r="13" spans="1:7" ht="12.75">
      <c r="A13" s="93" t="s">
        <v>107</v>
      </c>
      <c r="B13" s="94"/>
      <c r="C13" s="94"/>
      <c r="D13" s="94"/>
      <c r="E13" s="95"/>
      <c r="F13" s="21">
        <v>4898000</v>
      </c>
      <c r="G13" s="31"/>
    </row>
    <row r="14" spans="1:7" ht="12.75">
      <c r="A14" s="93" t="s">
        <v>108</v>
      </c>
      <c r="B14" s="94"/>
      <c r="C14" s="94"/>
      <c r="D14" s="94"/>
      <c r="E14" s="95"/>
      <c r="F14" s="21">
        <v>619000</v>
      </c>
      <c r="G14" s="31"/>
    </row>
    <row r="15" spans="1:7" ht="12.75">
      <c r="A15" s="97" t="s">
        <v>17</v>
      </c>
      <c r="B15" s="98"/>
      <c r="C15" s="98"/>
      <c r="D15" s="98"/>
      <c r="E15" s="99"/>
      <c r="F15" s="8">
        <f>SUM(F12:F14)</f>
        <v>27758000</v>
      </c>
      <c r="G15" s="31"/>
    </row>
    <row r="16" spans="6:7" ht="12.75">
      <c r="F16" s="2"/>
      <c r="G16" s="34"/>
    </row>
    <row r="17" spans="6:7" ht="20.25" customHeight="1">
      <c r="F17" s="2"/>
      <c r="G17" s="2"/>
    </row>
    <row r="18" spans="6:7" ht="12.75" hidden="1">
      <c r="F18" s="2"/>
      <c r="G18" s="2"/>
    </row>
    <row r="19" spans="6:7" ht="12.75" hidden="1">
      <c r="F19" s="2"/>
      <c r="G19" s="2"/>
    </row>
    <row r="20" spans="6:7" ht="12.75" hidden="1">
      <c r="F20" s="2"/>
      <c r="G20" s="2"/>
    </row>
    <row r="21" spans="6:7" ht="12.75" hidden="1">
      <c r="F21" s="2"/>
      <c r="G21" s="2"/>
    </row>
    <row r="22" spans="1:7" ht="12.75">
      <c r="A22" s="1" t="s">
        <v>195</v>
      </c>
      <c r="F22" s="2"/>
      <c r="G22" s="2"/>
    </row>
    <row r="23" spans="1:7" ht="12.75">
      <c r="A23" s="4"/>
      <c r="F23" s="2"/>
      <c r="G23" s="2"/>
    </row>
    <row r="24" spans="1:7" ht="12.75">
      <c r="A24" s="4"/>
      <c r="F24" s="2"/>
      <c r="G24" s="2"/>
    </row>
    <row r="25" spans="1:7" ht="12.75">
      <c r="A25" s="1" t="s">
        <v>105</v>
      </c>
      <c r="F25" s="2"/>
      <c r="G25" s="2"/>
    </row>
    <row r="26" spans="1:7" ht="12.75">
      <c r="A26" s="93" t="s">
        <v>196</v>
      </c>
      <c r="B26" s="94"/>
      <c r="C26" s="94"/>
      <c r="D26" s="94"/>
      <c r="E26" s="95"/>
      <c r="F26" s="8">
        <v>12721000</v>
      </c>
      <c r="G26" s="2"/>
    </row>
    <row r="27" spans="1:7" ht="12.75">
      <c r="A27" s="100" t="s">
        <v>197</v>
      </c>
      <c r="B27" s="100"/>
      <c r="C27" s="100"/>
      <c r="D27" s="100"/>
      <c r="E27" s="100"/>
      <c r="F27" s="8">
        <v>7852000</v>
      </c>
      <c r="G27" s="2"/>
    </row>
    <row r="28" spans="1:7" ht="12.75">
      <c r="A28" s="100" t="s">
        <v>17</v>
      </c>
      <c r="B28" s="100"/>
      <c r="C28" s="100"/>
      <c r="D28" s="100"/>
      <c r="E28" s="100"/>
      <c r="F28" s="8">
        <f>SUM(F26:F27)</f>
        <v>20573000</v>
      </c>
      <c r="G28" s="2"/>
    </row>
    <row r="29" spans="6:7" ht="12.75">
      <c r="F29" s="2"/>
      <c r="G29" s="2"/>
    </row>
    <row r="30" spans="1:7" ht="12.75">
      <c r="A30" s="1" t="s">
        <v>106</v>
      </c>
      <c r="F30" s="2"/>
      <c r="G30" s="2"/>
    </row>
    <row r="31" spans="1:7" ht="12.75">
      <c r="A31" s="96" t="s">
        <v>32</v>
      </c>
      <c r="B31" s="96"/>
      <c r="C31" s="96"/>
      <c r="D31" s="96"/>
      <c r="E31" s="96"/>
      <c r="F31" s="6">
        <v>5716000</v>
      </c>
      <c r="G31" s="2"/>
    </row>
    <row r="32" spans="1:7" ht="12.75">
      <c r="A32" s="96" t="s">
        <v>57</v>
      </c>
      <c r="B32" s="96"/>
      <c r="C32" s="96"/>
      <c r="D32" s="96"/>
      <c r="E32" s="96"/>
      <c r="F32" s="6">
        <v>1125500</v>
      </c>
      <c r="G32" s="2"/>
    </row>
    <row r="33" spans="1:7" ht="12.75">
      <c r="A33" s="96" t="s">
        <v>58</v>
      </c>
      <c r="B33" s="96"/>
      <c r="C33" s="96"/>
      <c r="D33" s="96"/>
      <c r="E33" s="96"/>
      <c r="F33" s="6">
        <v>13731500</v>
      </c>
      <c r="G33" s="2"/>
    </row>
    <row r="34" spans="1:7" ht="12.75">
      <c r="A34" s="101" t="s">
        <v>17</v>
      </c>
      <c r="B34" s="101"/>
      <c r="C34" s="101"/>
      <c r="D34" s="101"/>
      <c r="E34" s="101"/>
      <c r="F34" s="8">
        <f>SUM(F31:F33)</f>
        <v>20573000</v>
      </c>
      <c r="G34" s="2"/>
    </row>
    <row r="35" spans="6:7" ht="12.75">
      <c r="F35" s="2"/>
      <c r="G35" s="2"/>
    </row>
    <row r="36" spans="6:7" ht="12.75">
      <c r="F36" s="2"/>
      <c r="G36" s="2"/>
    </row>
    <row r="37" spans="6:7" ht="12.75">
      <c r="F37" s="2"/>
      <c r="G37" s="2"/>
    </row>
    <row r="38" spans="1:7" ht="12.75">
      <c r="A38" s="1" t="s">
        <v>112</v>
      </c>
      <c r="F38" s="2"/>
      <c r="G38" s="2"/>
    </row>
    <row r="39" spans="1:7" ht="12.75">
      <c r="A39" s="1"/>
      <c r="F39" s="2"/>
      <c r="G39" s="2"/>
    </row>
    <row r="40" spans="1:7" ht="13.5" thickBot="1">
      <c r="A40" s="93" t="s">
        <v>105</v>
      </c>
      <c r="B40" s="94"/>
      <c r="C40" s="94"/>
      <c r="D40" s="94"/>
      <c r="E40" s="94"/>
      <c r="F40" s="95"/>
      <c r="G40" s="2"/>
    </row>
    <row r="41" spans="1:7" ht="13.5" thickBot="1">
      <c r="A41" s="102" t="s">
        <v>17</v>
      </c>
      <c r="B41" s="103"/>
      <c r="C41" s="103"/>
      <c r="D41" s="103"/>
      <c r="E41" s="103"/>
      <c r="F41" s="104"/>
      <c r="G41" s="21">
        <v>97260706</v>
      </c>
    </row>
    <row r="42" spans="1:7" ht="13.5" thickBot="1">
      <c r="A42" s="33"/>
      <c r="B42" s="33"/>
      <c r="C42" s="33"/>
      <c r="D42" s="33"/>
      <c r="E42" s="33"/>
      <c r="F42" s="33"/>
      <c r="G42" s="36">
        <f>SUM(G41:G41)</f>
        <v>97260706</v>
      </c>
    </row>
    <row r="43" spans="1:7" ht="12.75">
      <c r="A43" s="29" t="s">
        <v>128</v>
      </c>
      <c r="B43" s="30"/>
      <c r="C43" s="30"/>
      <c r="D43" s="30"/>
      <c r="E43" s="30"/>
      <c r="F43" s="31"/>
      <c r="G43" s="34"/>
    </row>
    <row r="44" spans="1:7" ht="12.75">
      <c r="A44" s="93" t="s">
        <v>39</v>
      </c>
      <c r="B44" s="94"/>
      <c r="C44" s="94"/>
      <c r="D44" s="94"/>
      <c r="E44" s="94"/>
      <c r="F44" s="95"/>
      <c r="G44" s="32"/>
    </row>
    <row r="45" spans="1:7" ht="12.75">
      <c r="A45" s="93" t="s">
        <v>57</v>
      </c>
      <c r="B45" s="94"/>
      <c r="C45" s="94"/>
      <c r="D45" s="94"/>
      <c r="E45" s="94"/>
      <c r="F45" s="95"/>
      <c r="G45" s="21">
        <v>18206900</v>
      </c>
    </row>
    <row r="46" spans="1:7" ht="12.75">
      <c r="A46" s="93" t="s">
        <v>58</v>
      </c>
      <c r="B46" s="94"/>
      <c r="C46" s="94"/>
      <c r="D46" s="94"/>
      <c r="E46" s="94"/>
      <c r="F46" s="95"/>
      <c r="G46" s="21">
        <v>3189767</v>
      </c>
    </row>
    <row r="47" spans="1:7" ht="12.75">
      <c r="A47" s="85" t="s">
        <v>215</v>
      </c>
      <c r="B47" s="86"/>
      <c r="C47" s="86"/>
      <c r="D47" s="86"/>
      <c r="E47" s="86"/>
      <c r="F47" s="87"/>
      <c r="G47" s="21">
        <v>14832200</v>
      </c>
    </row>
    <row r="48" spans="1:7" ht="12.75">
      <c r="A48" s="93" t="s">
        <v>113</v>
      </c>
      <c r="B48" s="94"/>
      <c r="C48" s="94"/>
      <c r="D48" s="94"/>
      <c r="E48" s="94"/>
      <c r="F48" s="95"/>
      <c r="G48" s="8">
        <v>5543667</v>
      </c>
    </row>
    <row r="49" spans="1:7" ht="12.75">
      <c r="A49" s="93" t="s">
        <v>114</v>
      </c>
      <c r="B49" s="94"/>
      <c r="C49" s="94"/>
      <c r="D49" s="94"/>
      <c r="E49" s="94"/>
      <c r="F49" s="95"/>
      <c r="G49" s="21">
        <v>4100000</v>
      </c>
    </row>
    <row r="50" spans="1:7" ht="12.75">
      <c r="A50" s="93" t="s">
        <v>122</v>
      </c>
      <c r="B50" s="94"/>
      <c r="C50" s="94"/>
      <c r="D50" s="94"/>
      <c r="E50" s="94"/>
      <c r="F50" s="95"/>
      <c r="G50" s="21">
        <v>5500000</v>
      </c>
    </row>
    <row r="51" spans="1:7" ht="12.75">
      <c r="A51" s="93" t="s">
        <v>103</v>
      </c>
      <c r="B51" s="94"/>
      <c r="C51" s="94"/>
      <c r="D51" s="94"/>
      <c r="E51" s="94"/>
      <c r="F51" s="95"/>
      <c r="G51" s="21">
        <v>3137539</v>
      </c>
    </row>
    <row r="52" spans="1:7" ht="12.75">
      <c r="A52" s="93" t="s">
        <v>213</v>
      </c>
      <c r="B52" s="94"/>
      <c r="C52" s="94"/>
      <c r="D52" s="94"/>
      <c r="E52" s="94"/>
      <c r="F52" s="95"/>
      <c r="G52" s="21">
        <v>2271633</v>
      </c>
    </row>
    <row r="53" spans="1:7" ht="13.5" thickBot="1">
      <c r="A53" s="106" t="s">
        <v>214</v>
      </c>
      <c r="B53" s="107"/>
      <c r="C53" s="107"/>
      <c r="D53" s="107"/>
      <c r="E53" s="107"/>
      <c r="F53" s="108"/>
      <c r="G53" s="21">
        <v>27758000</v>
      </c>
    </row>
    <row r="54" spans="1:7" ht="13.5" thickBot="1">
      <c r="A54" s="102" t="s">
        <v>115</v>
      </c>
      <c r="B54" s="103"/>
      <c r="C54" s="103"/>
      <c r="D54" s="103"/>
      <c r="E54" s="103"/>
      <c r="F54" s="104"/>
      <c r="G54" s="35">
        <v>12721000</v>
      </c>
    </row>
    <row r="55" ht="13.5" thickBot="1">
      <c r="G55" s="36">
        <f>SUM(G45:G54)</f>
        <v>97260706</v>
      </c>
    </row>
    <row r="58" ht="12.75">
      <c r="A58" s="1"/>
    </row>
    <row r="60" spans="1:6" ht="12.75">
      <c r="A60" s="1"/>
      <c r="B60" s="1"/>
      <c r="C60" s="1"/>
      <c r="D60" s="1"/>
      <c r="E60" s="1"/>
      <c r="F60" s="1"/>
    </row>
    <row r="61" ht="12.75">
      <c r="G61" s="1"/>
    </row>
    <row r="68" ht="12.75">
      <c r="A68" s="4"/>
    </row>
    <row r="69" ht="12.75">
      <c r="A69" s="4"/>
    </row>
    <row r="70" spans="1:6" ht="12.75">
      <c r="A70" s="1"/>
      <c r="B70" s="1"/>
      <c r="C70" s="1"/>
      <c r="D70" s="1"/>
      <c r="E70" s="1"/>
      <c r="F70" s="1"/>
    </row>
    <row r="71" ht="12.75">
      <c r="G71" s="1"/>
    </row>
  </sheetData>
  <sheetProtection/>
  <mergeCells count="26">
    <mergeCell ref="A49:F49"/>
    <mergeCell ref="B1:F1"/>
    <mergeCell ref="A54:F54"/>
    <mergeCell ref="A51:F51"/>
    <mergeCell ref="A50:F50"/>
    <mergeCell ref="A52:F52"/>
    <mergeCell ref="A53:F53"/>
    <mergeCell ref="A14:E14"/>
    <mergeCell ref="A15:E15"/>
    <mergeCell ref="A45:F45"/>
    <mergeCell ref="A46:F46"/>
    <mergeCell ref="A48:F48"/>
    <mergeCell ref="A34:E34"/>
    <mergeCell ref="A40:F40"/>
    <mergeCell ref="A41:F41"/>
    <mergeCell ref="A44:F44"/>
    <mergeCell ref="A7:E7"/>
    <mergeCell ref="A32:E32"/>
    <mergeCell ref="A33:E33"/>
    <mergeCell ref="A8:E8"/>
    <mergeCell ref="A12:E12"/>
    <mergeCell ref="A13:E13"/>
    <mergeCell ref="A31:E31"/>
    <mergeCell ref="A26:E26"/>
    <mergeCell ref="A27:E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1.7109375" style="0" customWidth="1"/>
    <col min="2" max="2" width="10.140625" style="0" bestFit="1" customWidth="1"/>
    <col min="3" max="3" width="10.140625" style="0" customWidth="1"/>
    <col min="4" max="4" width="10.140625" style="0" bestFit="1" customWidth="1"/>
    <col min="5" max="5" width="9.28125" style="0" customWidth="1"/>
    <col min="6" max="6" width="8.8515625" style="0" customWidth="1"/>
    <col min="7" max="7" width="11.28125" style="0" customWidth="1"/>
    <col min="8" max="8" width="9.421875" style="0" customWidth="1"/>
    <col min="9" max="9" width="11.28125" style="1" customWidth="1"/>
  </cols>
  <sheetData>
    <row r="1" ht="12.75">
      <c r="A1" s="1" t="s">
        <v>85</v>
      </c>
    </row>
    <row r="2" ht="9.75" customHeight="1"/>
    <row r="3" spans="1:9" ht="38.25">
      <c r="A3" s="20" t="s">
        <v>86</v>
      </c>
      <c r="B3" s="16" t="s">
        <v>32</v>
      </c>
      <c r="C3" s="17" t="s">
        <v>57</v>
      </c>
      <c r="D3" s="18" t="s">
        <v>58</v>
      </c>
      <c r="E3" s="16" t="s">
        <v>87</v>
      </c>
      <c r="F3" s="16" t="s">
        <v>88</v>
      </c>
      <c r="G3" s="16" t="s">
        <v>116</v>
      </c>
      <c r="H3" s="18" t="s">
        <v>103</v>
      </c>
      <c r="I3" s="19" t="s">
        <v>61</v>
      </c>
    </row>
    <row r="4" spans="1:9" ht="12.75">
      <c r="A4" s="5"/>
      <c r="B4" s="5"/>
      <c r="C4" s="5"/>
      <c r="D4" s="5"/>
      <c r="E4" s="5"/>
      <c r="F4" s="5"/>
      <c r="G4" s="5"/>
      <c r="H4" s="5"/>
      <c r="I4" s="7"/>
    </row>
    <row r="5" spans="1:9" ht="12.75">
      <c r="A5" s="5" t="s">
        <v>89</v>
      </c>
      <c r="B5" s="6">
        <v>7800500</v>
      </c>
      <c r="C5" s="6">
        <v>1418000</v>
      </c>
      <c r="D5" s="6">
        <v>1200000</v>
      </c>
      <c r="E5" s="6"/>
      <c r="F5" s="6"/>
      <c r="G5" s="6"/>
      <c r="H5" s="6"/>
      <c r="I5" s="8">
        <f aca="true" t="shared" si="0" ref="I5:I24">SUM(B5:H5)</f>
        <v>10418500</v>
      </c>
    </row>
    <row r="6" spans="1:9" ht="12.75">
      <c r="A6" s="5" t="s">
        <v>55</v>
      </c>
      <c r="B6" s="6"/>
      <c r="C6" s="6"/>
      <c r="D6" s="6">
        <v>434000</v>
      </c>
      <c r="E6" s="6"/>
      <c r="F6" s="6"/>
      <c r="G6" s="6"/>
      <c r="H6" s="6"/>
      <c r="I6" s="8">
        <f t="shared" si="0"/>
        <v>434000</v>
      </c>
    </row>
    <row r="7" spans="1:9" ht="12.75">
      <c r="A7" s="5" t="s">
        <v>90</v>
      </c>
      <c r="B7" s="6"/>
      <c r="C7" s="6"/>
      <c r="D7" s="6">
        <v>0</v>
      </c>
      <c r="E7" s="6"/>
      <c r="F7" s="6"/>
      <c r="G7" s="6"/>
      <c r="H7" s="6"/>
      <c r="I7" s="8">
        <f t="shared" si="0"/>
        <v>0</v>
      </c>
    </row>
    <row r="8" spans="1:9" ht="12.75">
      <c r="A8" s="5" t="s">
        <v>91</v>
      </c>
      <c r="B8" s="6"/>
      <c r="C8" s="6"/>
      <c r="D8" s="6"/>
      <c r="E8" s="6"/>
      <c r="F8" s="6"/>
      <c r="G8" s="6"/>
      <c r="H8" s="6">
        <v>2271633</v>
      </c>
      <c r="I8" s="8">
        <f t="shared" si="0"/>
        <v>2271633</v>
      </c>
    </row>
    <row r="9" spans="1:9" ht="12.75">
      <c r="A9" s="5" t="s">
        <v>64</v>
      </c>
      <c r="B9" s="6">
        <v>2445900</v>
      </c>
      <c r="C9" s="6">
        <v>248667</v>
      </c>
      <c r="D9" s="6"/>
      <c r="E9" s="6"/>
      <c r="F9" s="6"/>
      <c r="G9" s="6"/>
      <c r="H9" s="6"/>
      <c r="I9" s="8">
        <f t="shared" si="0"/>
        <v>2694567</v>
      </c>
    </row>
    <row r="10" spans="1:9" ht="12.75">
      <c r="A10" s="5" t="s">
        <v>92</v>
      </c>
      <c r="B10" s="6">
        <v>0</v>
      </c>
      <c r="C10" s="6">
        <v>0</v>
      </c>
      <c r="D10" s="6">
        <v>2402000</v>
      </c>
      <c r="E10" s="6"/>
      <c r="F10" s="6"/>
      <c r="G10" s="6"/>
      <c r="H10" s="6"/>
      <c r="I10" s="8">
        <f t="shared" si="0"/>
        <v>2402000</v>
      </c>
    </row>
    <row r="11" spans="1:9" ht="12.75">
      <c r="A11" s="15" t="s">
        <v>67</v>
      </c>
      <c r="B11" s="6"/>
      <c r="C11" s="6"/>
      <c r="D11" s="6">
        <v>2329000</v>
      </c>
      <c r="E11" s="6"/>
      <c r="F11" s="6"/>
      <c r="G11" s="6"/>
      <c r="H11" s="6"/>
      <c r="I11" s="8">
        <f t="shared" si="0"/>
        <v>2329000</v>
      </c>
    </row>
    <row r="12" spans="1:9" ht="12.75">
      <c r="A12" s="5" t="s">
        <v>93</v>
      </c>
      <c r="B12" s="6"/>
      <c r="C12" s="6"/>
      <c r="D12" s="6">
        <v>3648000</v>
      </c>
      <c r="E12" s="6"/>
      <c r="F12" s="6"/>
      <c r="G12" s="6"/>
      <c r="H12" s="6"/>
      <c r="I12" s="8">
        <f t="shared" si="0"/>
        <v>3648000</v>
      </c>
    </row>
    <row r="13" spans="1:9" ht="12.75">
      <c r="A13" s="15" t="s">
        <v>100</v>
      </c>
      <c r="B13" s="6">
        <v>2519000</v>
      </c>
      <c r="C13" s="6">
        <v>492000</v>
      </c>
      <c r="D13" s="6">
        <v>254000</v>
      </c>
      <c r="E13" s="6"/>
      <c r="F13" s="6"/>
      <c r="G13" s="6"/>
      <c r="H13" s="6"/>
      <c r="I13" s="8">
        <f t="shared" si="0"/>
        <v>3265000</v>
      </c>
    </row>
    <row r="14" spans="1:9" ht="12.75">
      <c r="A14" s="5" t="s">
        <v>94</v>
      </c>
      <c r="B14" s="6">
        <v>540000</v>
      </c>
      <c r="C14" s="6">
        <v>96000</v>
      </c>
      <c r="D14" s="6"/>
      <c r="E14" s="6"/>
      <c r="F14" s="6"/>
      <c r="G14" s="6"/>
      <c r="H14" s="6"/>
      <c r="I14" s="8">
        <f t="shared" si="0"/>
        <v>636000</v>
      </c>
    </row>
    <row r="15" spans="1:9" ht="12.75">
      <c r="A15" s="5" t="s">
        <v>74</v>
      </c>
      <c r="B15" s="6"/>
      <c r="C15" s="6"/>
      <c r="D15" s="6"/>
      <c r="E15" s="6"/>
      <c r="F15" s="6">
        <v>1400000</v>
      </c>
      <c r="G15" s="6"/>
      <c r="H15" s="6"/>
      <c r="I15" s="8">
        <f t="shared" si="0"/>
        <v>1400000</v>
      </c>
    </row>
    <row r="16" spans="1:9" ht="12.75">
      <c r="A16" s="5" t="s">
        <v>75</v>
      </c>
      <c r="B16" s="6">
        <v>2777500</v>
      </c>
      <c r="C16" s="6">
        <v>531500</v>
      </c>
      <c r="D16" s="6">
        <v>1006200</v>
      </c>
      <c r="E16" s="6"/>
      <c r="F16" s="6"/>
      <c r="G16" s="6"/>
      <c r="H16" s="6"/>
      <c r="I16" s="8">
        <f t="shared" si="0"/>
        <v>4315200</v>
      </c>
    </row>
    <row r="17" spans="1:9" ht="12.75">
      <c r="A17" s="5" t="s">
        <v>77</v>
      </c>
      <c r="B17" s="6">
        <v>540000</v>
      </c>
      <c r="C17" s="6">
        <v>96000</v>
      </c>
      <c r="D17" s="6"/>
      <c r="E17" s="6"/>
      <c r="F17" s="6"/>
      <c r="G17" s="6"/>
      <c r="H17" s="6"/>
      <c r="I17" s="8">
        <f t="shared" si="0"/>
        <v>636000</v>
      </c>
    </row>
    <row r="18" spans="1:9" ht="12.75">
      <c r="A18" s="5" t="s">
        <v>95</v>
      </c>
      <c r="B18" s="6">
        <v>1440000</v>
      </c>
      <c r="C18" s="6">
        <v>281600</v>
      </c>
      <c r="D18" s="6">
        <v>1200000</v>
      </c>
      <c r="E18" s="6"/>
      <c r="F18" s="6"/>
      <c r="G18" s="6"/>
      <c r="H18" s="6"/>
      <c r="I18" s="8">
        <f t="shared" si="0"/>
        <v>2921600</v>
      </c>
    </row>
    <row r="19" spans="1:9" ht="12.75">
      <c r="A19" s="15" t="s">
        <v>207</v>
      </c>
      <c r="B19" s="6">
        <v>144000</v>
      </c>
      <c r="C19" s="6">
        <v>26000</v>
      </c>
      <c r="D19" s="6"/>
      <c r="E19" s="6"/>
      <c r="F19" s="6"/>
      <c r="G19" s="6"/>
      <c r="H19" s="6"/>
      <c r="I19" s="8">
        <f t="shared" si="0"/>
        <v>170000</v>
      </c>
    </row>
    <row r="20" spans="1:9" ht="12.75">
      <c r="A20" s="5" t="s">
        <v>96</v>
      </c>
      <c r="B20" s="6"/>
      <c r="C20" s="6"/>
      <c r="D20" s="6"/>
      <c r="E20" s="6"/>
      <c r="F20" s="6">
        <v>2700000</v>
      </c>
      <c r="G20" s="6"/>
      <c r="H20" s="6"/>
      <c r="I20" s="8">
        <f t="shared" si="0"/>
        <v>2700000</v>
      </c>
    </row>
    <row r="21" spans="1:9" ht="12.75">
      <c r="A21" s="15" t="s">
        <v>212</v>
      </c>
      <c r="B21" s="6"/>
      <c r="C21" s="6"/>
      <c r="D21" s="6">
        <v>1016000</v>
      </c>
      <c r="E21" s="6"/>
      <c r="F21" s="6"/>
      <c r="G21" s="6"/>
      <c r="H21" s="6"/>
      <c r="I21" s="8">
        <f t="shared" si="0"/>
        <v>1016000</v>
      </c>
    </row>
    <row r="22" spans="1:9" ht="12.75">
      <c r="A22" s="15" t="s">
        <v>121</v>
      </c>
      <c r="B22" s="6"/>
      <c r="C22" s="6"/>
      <c r="D22" s="6"/>
      <c r="E22" s="6"/>
      <c r="F22" s="6">
        <v>1200000</v>
      </c>
      <c r="G22" s="6"/>
      <c r="H22" s="6"/>
      <c r="I22" s="8">
        <f t="shared" si="0"/>
        <v>1200000</v>
      </c>
    </row>
    <row r="23" spans="1:9" ht="12.75">
      <c r="A23" s="5" t="s">
        <v>97</v>
      </c>
      <c r="B23" s="6"/>
      <c r="C23" s="6"/>
      <c r="D23" s="6">
        <v>1343000</v>
      </c>
      <c r="E23" s="6">
        <v>4100000</v>
      </c>
      <c r="F23" s="6">
        <v>200000</v>
      </c>
      <c r="G23" s="6"/>
      <c r="H23" s="6"/>
      <c r="I23" s="8">
        <f t="shared" si="0"/>
        <v>5643000</v>
      </c>
    </row>
    <row r="24" spans="1:9" ht="12.75">
      <c r="A24" s="15" t="s">
        <v>204</v>
      </c>
      <c r="B24" s="6"/>
      <c r="C24" s="6"/>
      <c r="D24" s="6"/>
      <c r="E24" s="6"/>
      <c r="F24" s="6"/>
      <c r="G24" s="6">
        <v>3137539</v>
      </c>
      <c r="H24" s="6"/>
      <c r="I24" s="8">
        <f t="shared" si="0"/>
        <v>3137539</v>
      </c>
    </row>
    <row r="25" spans="1:9" ht="12.75">
      <c r="A25" s="7" t="s">
        <v>17</v>
      </c>
      <c r="B25" s="8">
        <f aca="true" t="shared" si="1" ref="B25:I25">SUM(B5:B24)</f>
        <v>18206900</v>
      </c>
      <c r="C25" s="8">
        <f t="shared" si="1"/>
        <v>3189767</v>
      </c>
      <c r="D25" s="8">
        <f t="shared" si="1"/>
        <v>14832200</v>
      </c>
      <c r="E25" s="8">
        <f t="shared" si="1"/>
        <v>4100000</v>
      </c>
      <c r="F25" s="8">
        <f t="shared" si="1"/>
        <v>5500000</v>
      </c>
      <c r="G25" s="8">
        <f t="shared" si="1"/>
        <v>3137539</v>
      </c>
      <c r="H25" s="8">
        <f t="shared" si="1"/>
        <v>2271633</v>
      </c>
      <c r="I25" s="8">
        <f t="shared" si="1"/>
        <v>51238039</v>
      </c>
    </row>
    <row r="26" s="30" customFormat="1" ht="12.75">
      <c r="I26" s="62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85"/>
  <sheetViews>
    <sheetView zoomScalePageLayoutView="0" workbookViewId="0" topLeftCell="A253">
      <selection activeCell="K273" sqref="K273"/>
    </sheetView>
  </sheetViews>
  <sheetFormatPr defaultColWidth="9.140625" defaultRowHeight="12" customHeight="1"/>
  <cols>
    <col min="4" max="4" width="11.00390625" style="0" customWidth="1"/>
    <col min="5" max="5" width="10.140625" style="0" hidden="1" customWidth="1"/>
    <col min="6" max="6" width="10.421875" style="0" customWidth="1"/>
    <col min="7" max="7" width="9.140625" style="2" customWidth="1"/>
  </cols>
  <sheetData>
    <row r="2" ht="5.25" customHeight="1"/>
    <row r="3" ht="18.75" customHeight="1">
      <c r="A3" s="10" t="s">
        <v>30</v>
      </c>
    </row>
    <row r="5" ht="12" customHeight="1">
      <c r="A5" t="s">
        <v>157</v>
      </c>
    </row>
    <row r="6" ht="12" customHeight="1">
      <c r="A6" t="s">
        <v>31</v>
      </c>
    </row>
    <row r="8" ht="3.75" customHeight="1"/>
    <row r="9" spans="1:7" ht="12" customHeight="1">
      <c r="A9" s="116" t="s">
        <v>39</v>
      </c>
      <c r="B9" s="117"/>
      <c r="C9" s="117"/>
      <c r="D9" s="117"/>
      <c r="E9" s="117"/>
      <c r="F9" s="117"/>
      <c r="G9" s="118"/>
    </row>
    <row r="10" spans="1:7" ht="12" customHeight="1">
      <c r="A10" s="5" t="s">
        <v>33</v>
      </c>
      <c r="B10" s="22"/>
      <c r="C10" s="24"/>
      <c r="D10" s="24"/>
      <c r="E10" s="23"/>
      <c r="F10" s="6">
        <v>2146500</v>
      </c>
      <c r="G10" s="6">
        <v>2146500</v>
      </c>
    </row>
    <row r="11" spans="1:7" ht="12" customHeight="1">
      <c r="A11" s="93" t="s">
        <v>210</v>
      </c>
      <c r="B11" s="123"/>
      <c r="C11" s="123"/>
      <c r="D11" s="123"/>
      <c r="E11" s="124"/>
      <c r="F11" s="6">
        <v>5504820</v>
      </c>
      <c r="G11" s="6">
        <v>5505000</v>
      </c>
    </row>
    <row r="12" spans="1:7" ht="12" customHeight="1">
      <c r="A12" s="122" t="s">
        <v>34</v>
      </c>
      <c r="B12" s="123"/>
      <c r="C12" s="123"/>
      <c r="D12" s="123"/>
      <c r="E12" s="124"/>
      <c r="F12" s="6">
        <v>149009</v>
      </c>
      <c r="G12" s="6">
        <v>149000</v>
      </c>
    </row>
    <row r="13" spans="1:7" ht="12" customHeight="1">
      <c r="A13" s="97" t="s">
        <v>17</v>
      </c>
      <c r="B13" s="98"/>
      <c r="C13" s="98"/>
      <c r="D13" s="98"/>
      <c r="E13" s="99"/>
      <c r="F13" s="8">
        <f>SUM(F10:F12)</f>
        <v>7800329</v>
      </c>
      <c r="G13" s="8">
        <f>SUM(G10:G12)</f>
        <v>7800500</v>
      </c>
    </row>
    <row r="14" ht="12" customHeight="1">
      <c r="F14" s="2"/>
    </row>
    <row r="15" ht="12" customHeight="1">
      <c r="F15" s="2"/>
    </row>
    <row r="16" spans="1:6" ht="12" customHeight="1">
      <c r="A16" s="115" t="s">
        <v>35</v>
      </c>
      <c r="B16" s="115"/>
      <c r="C16" s="115"/>
      <c r="D16" s="115"/>
      <c r="E16" s="115"/>
      <c r="F16" s="115"/>
    </row>
    <row r="17" spans="1:7" ht="12" customHeight="1">
      <c r="A17" s="119" t="s">
        <v>36</v>
      </c>
      <c r="B17" s="120"/>
      <c r="C17" s="120"/>
      <c r="D17" s="120"/>
      <c r="E17" s="121"/>
      <c r="F17" s="28">
        <v>1365991</v>
      </c>
      <c r="G17" s="6">
        <v>1366000</v>
      </c>
    </row>
    <row r="18" spans="1:7" ht="12" customHeight="1">
      <c r="A18" s="122" t="s">
        <v>37</v>
      </c>
      <c r="B18" s="123"/>
      <c r="C18" s="123"/>
      <c r="D18" s="123"/>
      <c r="E18" s="124"/>
      <c r="F18" s="6">
        <v>26375</v>
      </c>
      <c r="G18" s="6">
        <v>27000</v>
      </c>
    </row>
    <row r="19" spans="1:7" ht="12" customHeight="1">
      <c r="A19" s="122" t="s">
        <v>38</v>
      </c>
      <c r="B19" s="123"/>
      <c r="C19" s="123"/>
      <c r="D19" s="123"/>
      <c r="E19" s="124"/>
      <c r="F19" s="6">
        <v>24616</v>
      </c>
      <c r="G19" s="6">
        <v>25000</v>
      </c>
    </row>
    <row r="20" spans="1:7" ht="12" customHeight="1">
      <c r="A20" s="97" t="s">
        <v>17</v>
      </c>
      <c r="B20" s="98"/>
      <c r="C20" s="98"/>
      <c r="D20" s="98"/>
      <c r="E20" s="99"/>
      <c r="F20" s="8">
        <f>SUM(F17:F19)</f>
        <v>1416982</v>
      </c>
      <c r="G20" s="8">
        <f>SUM(G17:G19)</f>
        <v>1418000</v>
      </c>
    </row>
    <row r="21" ht="12" customHeight="1">
      <c r="F21" s="2"/>
    </row>
    <row r="22" ht="12" customHeight="1">
      <c r="F22" s="2"/>
    </row>
    <row r="23" spans="1:6" ht="12" customHeight="1">
      <c r="A23" s="1" t="s">
        <v>40</v>
      </c>
      <c r="F23" s="2"/>
    </row>
    <row r="24" spans="1:6" ht="12" customHeight="1">
      <c r="A24" s="122" t="s">
        <v>41</v>
      </c>
      <c r="B24" s="123"/>
      <c r="C24" s="123"/>
      <c r="D24" s="123"/>
      <c r="E24" s="124"/>
      <c r="F24" s="6"/>
    </row>
    <row r="25" spans="1:6" ht="12" customHeight="1">
      <c r="A25" s="122" t="s">
        <v>42</v>
      </c>
      <c r="B25" s="123"/>
      <c r="C25" s="123"/>
      <c r="D25" s="123"/>
      <c r="E25" s="124"/>
      <c r="F25" s="6"/>
    </row>
    <row r="26" spans="1:6" ht="12" customHeight="1">
      <c r="A26" s="122" t="s">
        <v>43</v>
      </c>
      <c r="B26" s="123"/>
      <c r="C26" s="123"/>
      <c r="D26" s="123"/>
      <c r="E26" s="124"/>
      <c r="F26" s="6"/>
    </row>
    <row r="27" spans="1:6" ht="12" customHeight="1">
      <c r="A27" s="122" t="s">
        <v>44</v>
      </c>
      <c r="B27" s="123"/>
      <c r="C27" s="123"/>
      <c r="D27" s="123"/>
      <c r="E27" s="124"/>
      <c r="F27" s="6"/>
    </row>
    <row r="28" spans="1:6" ht="12" customHeight="1">
      <c r="A28" s="112" t="s">
        <v>45</v>
      </c>
      <c r="B28" s="113"/>
      <c r="C28" s="113"/>
      <c r="D28" s="113"/>
      <c r="E28" s="114"/>
      <c r="F28" s="6"/>
    </row>
    <row r="29" spans="1:6" ht="12" customHeight="1">
      <c r="A29" s="112" t="s">
        <v>46</v>
      </c>
      <c r="B29" s="113"/>
      <c r="C29" s="113"/>
      <c r="D29" s="113"/>
      <c r="E29" s="114"/>
      <c r="F29" s="6"/>
    </row>
    <row r="30" spans="1:6" ht="12" customHeight="1">
      <c r="A30" s="112" t="s">
        <v>47</v>
      </c>
      <c r="B30" s="113"/>
      <c r="C30" s="113"/>
      <c r="D30" s="113"/>
      <c r="E30" s="114"/>
      <c r="F30" s="6"/>
    </row>
    <row r="31" spans="1:6" ht="12" customHeight="1">
      <c r="A31" s="112" t="s">
        <v>48</v>
      </c>
      <c r="B31" s="113"/>
      <c r="C31" s="113"/>
      <c r="D31" s="113"/>
      <c r="E31" s="114"/>
      <c r="F31" s="6"/>
    </row>
    <row r="32" spans="1:6" ht="12" customHeight="1">
      <c r="A32" s="112" t="s">
        <v>49</v>
      </c>
      <c r="B32" s="113"/>
      <c r="C32" s="113"/>
      <c r="D32" s="113"/>
      <c r="E32" s="114"/>
      <c r="F32" s="6"/>
    </row>
    <row r="33" spans="1:6" ht="12" customHeight="1">
      <c r="A33" s="112" t="s">
        <v>50</v>
      </c>
      <c r="B33" s="113"/>
      <c r="C33" s="113"/>
      <c r="D33" s="113"/>
      <c r="E33" s="114"/>
      <c r="F33" s="6"/>
    </row>
    <row r="34" spans="1:6" ht="12" customHeight="1">
      <c r="A34" s="112" t="s">
        <v>51</v>
      </c>
      <c r="B34" s="113"/>
      <c r="C34" s="113"/>
      <c r="D34" s="113"/>
      <c r="E34" s="114"/>
      <c r="F34" s="6"/>
    </row>
    <row r="35" spans="1:6" ht="12" customHeight="1">
      <c r="A35" s="112" t="s">
        <v>129</v>
      </c>
      <c r="B35" s="113"/>
      <c r="C35" s="113"/>
      <c r="D35" s="113"/>
      <c r="E35" s="114"/>
      <c r="F35" s="6"/>
    </row>
    <row r="36" spans="1:6" ht="12" customHeight="1">
      <c r="A36" s="112" t="s">
        <v>52</v>
      </c>
      <c r="B36" s="113"/>
      <c r="C36" s="113"/>
      <c r="D36" s="113"/>
      <c r="E36" s="114"/>
      <c r="F36" s="6"/>
    </row>
    <row r="37" spans="1:6" ht="12" customHeight="1">
      <c r="A37" s="112" t="s">
        <v>53</v>
      </c>
      <c r="B37" s="113"/>
      <c r="C37" s="113"/>
      <c r="D37" s="113"/>
      <c r="E37" s="114"/>
      <c r="F37" s="6"/>
    </row>
    <row r="38" spans="1:6" ht="12" customHeight="1">
      <c r="A38" s="112" t="s">
        <v>54</v>
      </c>
      <c r="B38" s="113"/>
      <c r="C38" s="113"/>
      <c r="D38" s="113"/>
      <c r="E38" s="114"/>
      <c r="F38" s="6"/>
    </row>
    <row r="39" spans="1:6" ht="12" customHeight="1">
      <c r="A39" s="112" t="s">
        <v>123</v>
      </c>
      <c r="B39" s="113"/>
      <c r="C39" s="113"/>
      <c r="D39" s="113"/>
      <c r="E39" s="114"/>
      <c r="F39" s="6"/>
    </row>
    <row r="40" spans="1:7" ht="12" customHeight="1">
      <c r="A40" s="109" t="s">
        <v>17</v>
      </c>
      <c r="B40" s="110"/>
      <c r="C40" s="110"/>
      <c r="D40" s="110"/>
      <c r="E40" s="111"/>
      <c r="F40" s="8">
        <f>SUM(F24:F39)</f>
        <v>0</v>
      </c>
      <c r="G40" s="2">
        <v>1200000</v>
      </c>
    </row>
    <row r="41" spans="1:6" ht="12" customHeight="1">
      <c r="A41" s="1"/>
      <c r="B41" s="1"/>
      <c r="C41" s="1"/>
      <c r="D41" s="1"/>
      <c r="E41" s="1"/>
      <c r="F41" s="3"/>
    </row>
    <row r="42" spans="1:6" ht="12" customHeight="1">
      <c r="A42" s="1"/>
      <c r="B42" s="1"/>
      <c r="C42" s="1"/>
      <c r="D42" s="1"/>
      <c r="E42" s="1"/>
      <c r="F42" s="3"/>
    </row>
    <row r="43" spans="1:6" ht="12" customHeight="1">
      <c r="A43" s="109" t="s">
        <v>32</v>
      </c>
      <c r="B43" s="110"/>
      <c r="C43" s="110"/>
      <c r="D43" s="111"/>
      <c r="E43" s="7"/>
      <c r="F43" s="8">
        <v>7800500</v>
      </c>
    </row>
    <row r="44" spans="1:6" ht="12" customHeight="1">
      <c r="A44" s="109" t="s">
        <v>57</v>
      </c>
      <c r="B44" s="110"/>
      <c r="C44" s="110"/>
      <c r="D44" s="111"/>
      <c r="E44" s="7"/>
      <c r="F44" s="8">
        <v>1418000</v>
      </c>
    </row>
    <row r="45" spans="1:6" ht="12" customHeight="1">
      <c r="A45" s="109" t="s">
        <v>58</v>
      </c>
      <c r="B45" s="110"/>
      <c r="C45" s="110"/>
      <c r="D45" s="111"/>
      <c r="E45" s="7"/>
      <c r="F45" s="8">
        <v>1200000</v>
      </c>
    </row>
    <row r="46" spans="1:6" ht="12" customHeight="1">
      <c r="A46" s="109" t="s">
        <v>17</v>
      </c>
      <c r="B46" s="110"/>
      <c r="C46" s="110"/>
      <c r="D46" s="111"/>
      <c r="E46" s="7"/>
      <c r="F46" s="8">
        <f>SUM(F43:F45)</f>
        <v>10418500</v>
      </c>
    </row>
    <row r="47" spans="1:6" ht="12" customHeight="1">
      <c r="A47" s="1"/>
      <c r="B47" s="1"/>
      <c r="C47" s="1"/>
      <c r="D47" s="1"/>
      <c r="E47" s="1"/>
      <c r="F47" s="3"/>
    </row>
    <row r="48" spans="1:6" ht="12" customHeight="1">
      <c r="A48" s="13" t="s">
        <v>55</v>
      </c>
      <c r="F48" s="2"/>
    </row>
    <row r="49" spans="1:6" ht="12" customHeight="1">
      <c r="A49" s="4" t="s">
        <v>158</v>
      </c>
      <c r="F49" s="2"/>
    </row>
    <row r="50" ht="12" customHeight="1">
      <c r="F50" s="2"/>
    </row>
    <row r="51" spans="1:6" ht="12" customHeight="1">
      <c r="A51" s="112" t="s">
        <v>49</v>
      </c>
      <c r="B51" s="113"/>
      <c r="C51" s="113"/>
      <c r="D51" s="114"/>
      <c r="E51" s="5"/>
      <c r="F51" s="6">
        <v>42000</v>
      </c>
    </row>
    <row r="52" spans="1:6" ht="12" customHeight="1">
      <c r="A52" s="112" t="s">
        <v>43</v>
      </c>
      <c r="B52" s="113"/>
      <c r="C52" s="113"/>
      <c r="D52" s="114"/>
      <c r="E52" s="5"/>
      <c r="F52" s="6">
        <v>150000</v>
      </c>
    </row>
    <row r="53" spans="1:6" ht="12" customHeight="1">
      <c r="A53" s="112" t="s">
        <v>50</v>
      </c>
      <c r="B53" s="113"/>
      <c r="C53" s="113"/>
      <c r="D53" s="114"/>
      <c r="E53" s="5"/>
      <c r="F53" s="6">
        <v>150000</v>
      </c>
    </row>
    <row r="54" spans="1:6" ht="12" customHeight="1">
      <c r="A54" s="112" t="s">
        <v>56</v>
      </c>
      <c r="B54" s="113"/>
      <c r="C54" s="113"/>
      <c r="D54" s="114"/>
      <c r="E54" s="5"/>
      <c r="F54" s="6">
        <v>92000</v>
      </c>
    </row>
    <row r="55" spans="1:6" ht="12" customHeight="1">
      <c r="A55" s="109" t="s">
        <v>17</v>
      </c>
      <c r="B55" s="110"/>
      <c r="C55" s="110"/>
      <c r="D55" s="111"/>
      <c r="E55" s="7"/>
      <c r="F55" s="8">
        <f>SUM(F51:F54)</f>
        <v>434000</v>
      </c>
    </row>
    <row r="56" ht="12" customHeight="1">
      <c r="F56" s="2"/>
    </row>
    <row r="57" ht="12" customHeight="1">
      <c r="F57" s="2"/>
    </row>
    <row r="58" ht="12" customHeight="1">
      <c r="F58" s="2"/>
    </row>
    <row r="59" spans="1:6" ht="18.75" customHeight="1">
      <c r="A59" s="10" t="s">
        <v>59</v>
      </c>
      <c r="F59" s="2"/>
    </row>
    <row r="60" ht="12" customHeight="1">
      <c r="F60" s="2"/>
    </row>
    <row r="61" spans="1:6" ht="12" customHeight="1">
      <c r="A61" s="1" t="s">
        <v>40</v>
      </c>
      <c r="F61" s="2"/>
    </row>
    <row r="62" spans="1:6" ht="12" customHeight="1">
      <c r="A62" s="112" t="s">
        <v>43</v>
      </c>
      <c r="B62" s="113"/>
      <c r="C62" s="113"/>
      <c r="D62" s="114"/>
      <c r="E62" s="5"/>
      <c r="F62" s="6"/>
    </row>
    <row r="63" spans="1:6" ht="12" customHeight="1">
      <c r="A63" s="112" t="s">
        <v>47</v>
      </c>
      <c r="B63" s="113"/>
      <c r="C63" s="113"/>
      <c r="D63" s="114"/>
      <c r="E63" s="5"/>
      <c r="F63" s="6"/>
    </row>
    <row r="64" spans="1:6" ht="12" customHeight="1">
      <c r="A64" s="112" t="s">
        <v>124</v>
      </c>
      <c r="B64" s="113"/>
      <c r="C64" s="113"/>
      <c r="D64" s="114"/>
      <c r="E64" s="5"/>
      <c r="F64" s="6"/>
    </row>
    <row r="65" spans="1:6" ht="12" customHeight="1">
      <c r="A65" s="112" t="s">
        <v>50</v>
      </c>
      <c r="B65" s="113"/>
      <c r="C65" s="113"/>
      <c r="D65" s="114"/>
      <c r="E65" s="5"/>
      <c r="F65" s="6"/>
    </row>
    <row r="66" spans="1:6" ht="12" customHeight="1">
      <c r="A66" s="112" t="s">
        <v>134</v>
      </c>
      <c r="B66" s="113"/>
      <c r="C66" s="113"/>
      <c r="D66" s="114"/>
      <c r="E66" s="5"/>
      <c r="F66" s="6"/>
    </row>
    <row r="67" spans="1:6" ht="12" customHeight="1">
      <c r="A67" s="112" t="s">
        <v>60</v>
      </c>
      <c r="B67" s="113"/>
      <c r="C67" s="113"/>
      <c r="D67" s="114"/>
      <c r="E67" s="5"/>
      <c r="F67" s="6"/>
    </row>
    <row r="68" spans="1:6" ht="12" customHeight="1">
      <c r="A68" s="112" t="s">
        <v>54</v>
      </c>
      <c r="B68" s="113"/>
      <c r="C68" s="113"/>
      <c r="D68" s="114"/>
      <c r="E68" s="5"/>
      <c r="F68" s="6"/>
    </row>
    <row r="69" spans="1:6" ht="12" customHeight="1">
      <c r="A69" s="128" t="s">
        <v>111</v>
      </c>
      <c r="B69" s="129"/>
      <c r="C69" s="129"/>
      <c r="D69" s="130"/>
      <c r="E69" s="5"/>
      <c r="F69" s="6"/>
    </row>
    <row r="70" spans="1:6" ht="12" customHeight="1">
      <c r="A70" s="109" t="s">
        <v>61</v>
      </c>
      <c r="B70" s="110"/>
      <c r="C70" s="110"/>
      <c r="D70" s="111"/>
      <c r="E70" s="7"/>
      <c r="F70" s="8">
        <f>SUM(F62:F69)</f>
        <v>0</v>
      </c>
    </row>
    <row r="71" ht="12" customHeight="1">
      <c r="F71" s="2"/>
    </row>
    <row r="72" ht="12" customHeight="1">
      <c r="F72" s="2"/>
    </row>
    <row r="73" ht="12" customHeight="1">
      <c r="F73" s="2"/>
    </row>
    <row r="75" ht="12" customHeight="1">
      <c r="A75" s="13" t="s">
        <v>63</v>
      </c>
    </row>
    <row r="77" spans="1:7" ht="12" customHeight="1">
      <c r="A77" t="s">
        <v>101</v>
      </c>
      <c r="F77" s="3"/>
      <c r="G77" s="3">
        <v>2271633</v>
      </c>
    </row>
    <row r="78" spans="1:6" ht="12" customHeight="1">
      <c r="A78" s="4"/>
      <c r="B78" s="4"/>
      <c r="C78" s="1"/>
      <c r="D78" s="1"/>
      <c r="E78" s="1"/>
      <c r="F78" s="3"/>
    </row>
    <row r="79" spans="1:6" ht="12" customHeight="1">
      <c r="A79" s="4"/>
      <c r="B79" s="4"/>
      <c r="C79" s="1"/>
      <c r="D79" s="1"/>
      <c r="E79" s="1"/>
      <c r="F79" s="3"/>
    </row>
    <row r="81" ht="12" customHeight="1">
      <c r="A81" s="13" t="s">
        <v>64</v>
      </c>
    </row>
    <row r="83" spans="2:7" ht="12" customHeight="1">
      <c r="B83" s="47" t="s">
        <v>159</v>
      </c>
      <c r="C83" s="47"/>
      <c r="D83" s="47"/>
      <c r="E83" s="47"/>
      <c r="F83" s="48"/>
      <c r="G83" s="48"/>
    </row>
    <row r="84" spans="2:6" ht="16.5" customHeight="1">
      <c r="B84" s="47" t="s">
        <v>160</v>
      </c>
      <c r="F84" s="2"/>
    </row>
    <row r="85" spans="2:6" ht="12" customHeight="1">
      <c r="B85" s="112" t="s">
        <v>32</v>
      </c>
      <c r="C85" s="113"/>
      <c r="D85" s="114"/>
      <c r="E85" s="5"/>
      <c r="F85" s="6">
        <v>2445900</v>
      </c>
    </row>
    <row r="86" spans="2:6" ht="12" customHeight="1">
      <c r="B86" s="112" t="s">
        <v>57</v>
      </c>
      <c r="C86" s="113"/>
      <c r="D86" s="114"/>
      <c r="E86" s="5"/>
      <c r="F86" s="6">
        <v>248667</v>
      </c>
    </row>
    <row r="87" spans="2:6" ht="15" customHeight="1">
      <c r="B87" s="109" t="s">
        <v>17</v>
      </c>
      <c r="C87" s="110"/>
      <c r="D87" s="111"/>
      <c r="E87" s="7"/>
      <c r="F87" s="8">
        <f>SUM(F85:F86)</f>
        <v>2694567</v>
      </c>
    </row>
    <row r="88" ht="15" customHeight="1">
      <c r="F88" s="2"/>
    </row>
    <row r="89" ht="12" customHeight="1">
      <c r="F89" s="2"/>
    </row>
    <row r="90" ht="12" customHeight="1">
      <c r="F90" s="2"/>
    </row>
    <row r="91" ht="12" customHeight="1">
      <c r="A91" s="13" t="s">
        <v>65</v>
      </c>
    </row>
    <row r="92" ht="12" customHeight="1">
      <c r="A92" s="4" t="s">
        <v>163</v>
      </c>
    </row>
    <row r="93" ht="12" customHeight="1">
      <c r="F93" s="2"/>
    </row>
    <row r="94" spans="1:6" ht="12" customHeight="1">
      <c r="A94" s="1" t="s">
        <v>40</v>
      </c>
      <c r="F94" s="2"/>
    </row>
    <row r="95" spans="1:6" ht="12" customHeight="1">
      <c r="A95" s="112" t="s">
        <v>43</v>
      </c>
      <c r="B95" s="113"/>
      <c r="C95" s="113"/>
      <c r="D95" s="114"/>
      <c r="E95" s="5"/>
      <c r="F95" s="6">
        <v>391000</v>
      </c>
    </row>
    <row r="96" spans="1:6" ht="12" customHeight="1">
      <c r="A96" s="112" t="s">
        <v>164</v>
      </c>
      <c r="B96" s="113"/>
      <c r="C96" s="113"/>
      <c r="D96" s="114"/>
      <c r="E96" s="5"/>
      <c r="F96" s="6">
        <v>1000000</v>
      </c>
    </row>
    <row r="97" spans="1:6" ht="12" customHeight="1">
      <c r="A97" s="112" t="s">
        <v>50</v>
      </c>
      <c r="B97" s="113"/>
      <c r="C97" s="113"/>
      <c r="D97" s="114"/>
      <c r="E97" s="5"/>
      <c r="F97" s="6">
        <v>500000</v>
      </c>
    </row>
    <row r="98" spans="1:6" ht="12" customHeight="1">
      <c r="A98" s="112" t="s">
        <v>54</v>
      </c>
      <c r="B98" s="113"/>
      <c r="C98" s="113"/>
      <c r="D98" s="114"/>
      <c r="E98" s="5"/>
      <c r="F98" s="6">
        <v>511000</v>
      </c>
    </row>
    <row r="99" spans="1:6" ht="12" customHeight="1">
      <c r="A99" s="109" t="s">
        <v>17</v>
      </c>
      <c r="B99" s="110"/>
      <c r="C99" s="110"/>
      <c r="D99" s="111"/>
      <c r="E99" s="7"/>
      <c r="F99" s="8">
        <f>SUM(F95:F98)</f>
        <v>2402000</v>
      </c>
    </row>
    <row r="100" spans="1:6" ht="12" customHeight="1">
      <c r="A100" s="62"/>
      <c r="B100" s="62"/>
      <c r="C100" s="62"/>
      <c r="D100" s="62"/>
      <c r="E100" s="62"/>
      <c r="F100" s="34"/>
    </row>
    <row r="101" ht="12" customHeight="1">
      <c r="A101" s="13" t="s">
        <v>67</v>
      </c>
    </row>
    <row r="102" ht="12" customHeight="1">
      <c r="A102" s="13"/>
    </row>
    <row r="103" ht="12" customHeight="1">
      <c r="A103" s="4" t="s">
        <v>161</v>
      </c>
    </row>
    <row r="106" ht="12" customHeight="1">
      <c r="A106" t="s">
        <v>69</v>
      </c>
    </row>
    <row r="107" spans="1:6" ht="12" customHeight="1">
      <c r="A107" s="112" t="s">
        <v>43</v>
      </c>
      <c r="B107" s="113"/>
      <c r="C107" s="113"/>
      <c r="D107" s="114"/>
      <c r="E107" s="5"/>
      <c r="F107" s="6">
        <v>750000</v>
      </c>
    </row>
    <row r="108" spans="1:6" ht="12" customHeight="1">
      <c r="A108" s="112" t="s">
        <v>50</v>
      </c>
      <c r="B108" s="113"/>
      <c r="C108" s="113"/>
      <c r="D108" s="114"/>
      <c r="E108" s="5"/>
      <c r="F108" s="6">
        <v>750000</v>
      </c>
    </row>
    <row r="109" spans="1:6" ht="12" customHeight="1">
      <c r="A109" s="112" t="s">
        <v>68</v>
      </c>
      <c r="B109" s="113"/>
      <c r="C109" s="113"/>
      <c r="D109" s="114"/>
      <c r="E109" s="5"/>
      <c r="F109" s="6">
        <v>334000</v>
      </c>
    </row>
    <row r="110" spans="1:6" ht="12" customHeight="1">
      <c r="A110" s="131" t="s">
        <v>54</v>
      </c>
      <c r="B110" s="132"/>
      <c r="C110" s="132"/>
      <c r="D110" s="133"/>
      <c r="E110" s="49"/>
      <c r="F110" s="50">
        <v>495000</v>
      </c>
    </row>
    <row r="111" spans="1:6" ht="12" customHeight="1">
      <c r="A111" s="109" t="s">
        <v>17</v>
      </c>
      <c r="B111" s="110"/>
      <c r="C111" s="110"/>
      <c r="D111" s="111"/>
      <c r="E111" s="7"/>
      <c r="F111" s="8">
        <f>SUM(F107:F110)</f>
        <v>2329000</v>
      </c>
    </row>
    <row r="112" spans="1:6" ht="12" customHeight="1">
      <c r="A112" s="1"/>
      <c r="B112" s="1"/>
      <c r="C112" s="1"/>
      <c r="D112" s="1"/>
      <c r="E112" s="1"/>
      <c r="F112" s="3"/>
    </row>
    <row r="113" ht="12" customHeight="1">
      <c r="F113" s="2"/>
    </row>
    <row r="115" ht="12" customHeight="1">
      <c r="A115" s="13" t="s">
        <v>70</v>
      </c>
    </row>
    <row r="116" ht="12" customHeight="1">
      <c r="A116" t="s">
        <v>162</v>
      </c>
    </row>
    <row r="118" spans="1:6" ht="12" customHeight="1">
      <c r="A118" s="112" t="s">
        <v>47</v>
      </c>
      <c r="B118" s="113"/>
      <c r="C118" s="113"/>
      <c r="D118" s="114"/>
      <c r="E118" s="5"/>
      <c r="F118" s="125">
        <v>2873000</v>
      </c>
    </row>
    <row r="119" spans="1:6" ht="12" customHeight="1">
      <c r="A119" s="134" t="s">
        <v>125</v>
      </c>
      <c r="B119" s="135"/>
      <c r="C119" s="135"/>
      <c r="D119" s="136"/>
      <c r="E119" s="84"/>
      <c r="F119" s="126"/>
    </row>
    <row r="120" spans="1:6" ht="12" customHeight="1">
      <c r="A120" s="134" t="s">
        <v>131</v>
      </c>
      <c r="B120" s="135"/>
      <c r="C120" s="135"/>
      <c r="D120" s="136"/>
      <c r="E120" s="84"/>
      <c r="F120" s="126"/>
    </row>
    <row r="121" spans="1:6" ht="12" customHeight="1">
      <c r="A121" s="134" t="s">
        <v>52</v>
      </c>
      <c r="B121" s="135"/>
      <c r="C121" s="135"/>
      <c r="D121" s="136"/>
      <c r="E121" s="84"/>
      <c r="F121" s="127"/>
    </row>
    <row r="122" spans="1:6" ht="12" customHeight="1">
      <c r="A122" s="112" t="s">
        <v>54</v>
      </c>
      <c r="B122" s="113"/>
      <c r="C122" s="113"/>
      <c r="D122" s="114"/>
      <c r="E122" s="5"/>
      <c r="F122" s="6">
        <v>775000</v>
      </c>
    </row>
    <row r="123" spans="1:6" ht="12" customHeight="1">
      <c r="A123" s="109" t="s">
        <v>17</v>
      </c>
      <c r="B123" s="110"/>
      <c r="C123" s="110"/>
      <c r="D123" s="111"/>
      <c r="E123" s="7"/>
      <c r="F123" s="8">
        <f>SUM(F118:F122)</f>
        <v>3648000</v>
      </c>
    </row>
    <row r="124" ht="12" customHeight="1">
      <c r="F124" s="2"/>
    </row>
    <row r="125" spans="1:6" ht="12" customHeight="1">
      <c r="A125" s="4"/>
      <c r="F125" s="2"/>
    </row>
    <row r="126" spans="1:6" ht="12" customHeight="1">
      <c r="A126" s="10" t="s">
        <v>71</v>
      </c>
      <c r="F126" s="2"/>
    </row>
    <row r="127" spans="1:6" ht="12" customHeight="1">
      <c r="A127" s="10"/>
      <c r="F127" s="2"/>
    </row>
    <row r="128" spans="1:7" s="1" customFormat="1" ht="12" customHeight="1">
      <c r="A128" s="37" t="s">
        <v>66</v>
      </c>
      <c r="B128" s="37"/>
      <c r="C128" s="37"/>
      <c r="D128" s="37"/>
      <c r="E128" s="37"/>
      <c r="F128" s="51">
        <v>2519000</v>
      </c>
      <c r="G128" s="3"/>
    </row>
    <row r="129" spans="1:6" ht="12" customHeight="1">
      <c r="A129" s="10"/>
      <c r="F129" s="2"/>
    </row>
    <row r="130" spans="1:7" s="1" customFormat="1" ht="12" customHeight="1">
      <c r="A130" s="37" t="s">
        <v>57</v>
      </c>
      <c r="B130" s="37"/>
      <c r="C130" s="37"/>
      <c r="D130" s="37"/>
      <c r="E130" s="37"/>
      <c r="F130" s="51">
        <v>492000</v>
      </c>
      <c r="G130" s="3"/>
    </row>
    <row r="131" spans="1:6" ht="12" customHeight="1">
      <c r="A131" s="1"/>
      <c r="B131" s="1"/>
      <c r="C131" s="1"/>
      <c r="D131" s="1"/>
      <c r="E131" s="1"/>
      <c r="F131" s="3"/>
    </row>
    <row r="132" spans="1:6" ht="12" customHeight="1">
      <c r="A132" s="1"/>
      <c r="B132" s="1"/>
      <c r="C132" s="1"/>
      <c r="D132" s="1"/>
      <c r="E132" s="1"/>
      <c r="F132" s="3"/>
    </row>
    <row r="133" spans="1:6" ht="12" customHeight="1">
      <c r="A133" s="1" t="s">
        <v>58</v>
      </c>
      <c r="F133" s="2"/>
    </row>
    <row r="134" spans="1:6" ht="12" customHeight="1">
      <c r="A134" s="112" t="s">
        <v>72</v>
      </c>
      <c r="B134" s="113"/>
      <c r="C134" s="113"/>
      <c r="D134" s="114"/>
      <c r="E134" s="5"/>
      <c r="F134" s="6">
        <v>200000</v>
      </c>
    </row>
    <row r="135" spans="1:6" ht="12" customHeight="1">
      <c r="A135" s="112" t="s">
        <v>54</v>
      </c>
      <c r="B135" s="113"/>
      <c r="C135" s="113"/>
      <c r="D135" s="114"/>
      <c r="E135" s="5"/>
      <c r="F135" s="6">
        <v>54000</v>
      </c>
    </row>
    <row r="136" spans="1:6" ht="12" customHeight="1">
      <c r="A136" s="109" t="s">
        <v>17</v>
      </c>
      <c r="B136" s="110"/>
      <c r="C136" s="110"/>
      <c r="D136" s="111"/>
      <c r="E136" s="7"/>
      <c r="F136" s="8">
        <f>SUM(F134:F135)</f>
        <v>254000</v>
      </c>
    </row>
    <row r="139" spans="2:6" ht="12" customHeight="1">
      <c r="B139" s="1" t="s">
        <v>62</v>
      </c>
      <c r="C139" s="1"/>
      <c r="D139" s="1"/>
      <c r="E139" s="1"/>
      <c r="F139" s="3"/>
    </row>
    <row r="140" spans="2:6" ht="12" customHeight="1">
      <c r="B140" s="109" t="s">
        <v>32</v>
      </c>
      <c r="C140" s="110"/>
      <c r="D140" s="111"/>
      <c r="E140" s="7"/>
      <c r="F140" s="8">
        <v>2519000</v>
      </c>
    </row>
    <row r="141" spans="2:6" ht="12" customHeight="1">
      <c r="B141" s="109" t="s">
        <v>57</v>
      </c>
      <c r="C141" s="110"/>
      <c r="D141" s="111"/>
      <c r="E141" s="7"/>
      <c r="F141" s="8">
        <v>492000</v>
      </c>
    </row>
    <row r="142" spans="2:6" ht="12" customHeight="1">
      <c r="B142" s="109" t="s">
        <v>58</v>
      </c>
      <c r="C142" s="110"/>
      <c r="D142" s="111"/>
      <c r="E142" s="7"/>
      <c r="F142" s="8">
        <v>254000</v>
      </c>
    </row>
    <row r="143" spans="2:6" ht="12" customHeight="1">
      <c r="B143" s="109" t="s">
        <v>17</v>
      </c>
      <c r="C143" s="110"/>
      <c r="D143" s="111"/>
      <c r="E143" s="7"/>
      <c r="F143" s="8">
        <f>SUM(F140:F142)</f>
        <v>3265000</v>
      </c>
    </row>
    <row r="145" ht="12" customHeight="1">
      <c r="A145" s="13" t="s">
        <v>94</v>
      </c>
    </row>
    <row r="146" ht="12" customHeight="1">
      <c r="A146" s="1"/>
    </row>
    <row r="147" ht="12" customHeight="1">
      <c r="A147" t="s">
        <v>165</v>
      </c>
    </row>
    <row r="149" ht="12" customHeight="1">
      <c r="A149" s="1" t="s">
        <v>32</v>
      </c>
    </row>
    <row r="150" spans="1:6" ht="12" customHeight="1">
      <c r="A150" s="128" t="s">
        <v>166</v>
      </c>
      <c r="B150" s="129"/>
      <c r="C150" s="129"/>
      <c r="D150" s="130"/>
      <c r="E150" s="5"/>
      <c r="F150" s="6">
        <v>540000</v>
      </c>
    </row>
    <row r="151" spans="1:6" ht="12" customHeight="1">
      <c r="A151" s="109" t="s">
        <v>17</v>
      </c>
      <c r="B151" s="110"/>
      <c r="C151" s="110"/>
      <c r="D151" s="111"/>
      <c r="E151" s="7"/>
      <c r="F151" s="8">
        <f>SUM(F150:F150)</f>
        <v>540000</v>
      </c>
    </row>
    <row r="152" ht="12" customHeight="1">
      <c r="F152" s="2"/>
    </row>
    <row r="153" spans="1:6" ht="12" customHeight="1">
      <c r="A153" s="1" t="s">
        <v>35</v>
      </c>
      <c r="F153" s="2"/>
    </row>
    <row r="154" spans="1:6" ht="12" customHeight="1">
      <c r="A154" s="128" t="s">
        <v>36</v>
      </c>
      <c r="B154" s="129"/>
      <c r="C154" s="129"/>
      <c r="D154" s="130"/>
      <c r="E154" s="5"/>
      <c r="F154" s="6">
        <v>96000</v>
      </c>
    </row>
    <row r="155" spans="1:6" ht="12" customHeight="1">
      <c r="A155" s="109" t="s">
        <v>17</v>
      </c>
      <c r="B155" s="110"/>
      <c r="C155" s="110"/>
      <c r="D155" s="111"/>
      <c r="E155" s="5"/>
      <c r="F155" s="8">
        <f>SUM(F154:F154)</f>
        <v>96000</v>
      </c>
    </row>
    <row r="156" spans="1:6" ht="12" customHeight="1" thickBot="1">
      <c r="A156" s="1"/>
      <c r="F156" s="3"/>
    </row>
    <row r="157" spans="1:7" s="30" customFormat="1" ht="12" customHeight="1" thickBot="1">
      <c r="A157" s="73" t="s">
        <v>167</v>
      </c>
      <c r="B157" s="74"/>
      <c r="C157" s="74"/>
      <c r="D157" s="75"/>
      <c r="E157" s="75"/>
      <c r="F157" s="76">
        <v>636000</v>
      </c>
      <c r="G157" s="31"/>
    </row>
    <row r="159" ht="12" customHeight="1">
      <c r="A159" s="12" t="s">
        <v>74</v>
      </c>
    </row>
    <row r="160" spans="1:7" ht="12" customHeight="1">
      <c r="A160" s="109" t="s">
        <v>17</v>
      </c>
      <c r="B160" s="110"/>
      <c r="C160" s="110"/>
      <c r="D160" s="111"/>
      <c r="E160" s="7"/>
      <c r="F160" s="8">
        <v>1400000</v>
      </c>
      <c r="G160" s="3"/>
    </row>
    <row r="162" ht="12" customHeight="1">
      <c r="A162" s="13" t="s">
        <v>75</v>
      </c>
    </row>
    <row r="163" ht="12" customHeight="1">
      <c r="A163" s="4" t="s">
        <v>211</v>
      </c>
    </row>
    <row r="164" ht="12" customHeight="1">
      <c r="A164" t="s">
        <v>76</v>
      </c>
    </row>
    <row r="166" spans="1:6" ht="12" customHeight="1">
      <c r="A166" s="1" t="s">
        <v>39</v>
      </c>
      <c r="F166" s="2"/>
    </row>
    <row r="167" spans="1:6" ht="12" customHeight="1">
      <c r="A167" s="112" t="s">
        <v>66</v>
      </c>
      <c r="B167" s="113"/>
      <c r="C167" s="113"/>
      <c r="D167" s="114"/>
      <c r="E167" s="5"/>
      <c r="F167" s="6">
        <v>2699500</v>
      </c>
    </row>
    <row r="168" spans="1:6" ht="12" customHeight="1">
      <c r="A168" s="112" t="s">
        <v>151</v>
      </c>
      <c r="B168" s="113"/>
      <c r="C168" s="113"/>
      <c r="D168" s="114"/>
      <c r="E168" s="5"/>
      <c r="F168" s="6">
        <v>78000</v>
      </c>
    </row>
    <row r="169" spans="1:6" ht="12" customHeight="1">
      <c r="A169" s="109" t="s">
        <v>17</v>
      </c>
      <c r="B169" s="110"/>
      <c r="C169" s="110"/>
      <c r="D169" s="111"/>
      <c r="E169" s="5"/>
      <c r="F169" s="8">
        <f>SUM(F167:F168)</f>
        <v>2777500</v>
      </c>
    </row>
    <row r="171" spans="1:6" ht="12" customHeight="1">
      <c r="A171" s="1" t="s">
        <v>35</v>
      </c>
      <c r="F171" s="2"/>
    </row>
    <row r="172" spans="1:6" ht="12" customHeight="1">
      <c r="A172" s="128" t="s">
        <v>36</v>
      </c>
      <c r="B172" s="129"/>
      <c r="C172" s="129"/>
      <c r="D172" s="130"/>
      <c r="E172" s="5"/>
      <c r="F172" s="6">
        <v>531500</v>
      </c>
    </row>
    <row r="173" spans="1:6" ht="12" customHeight="1">
      <c r="A173" s="109" t="s">
        <v>17</v>
      </c>
      <c r="B173" s="110"/>
      <c r="C173" s="110"/>
      <c r="D173" s="111"/>
      <c r="E173" s="5"/>
      <c r="F173" s="8">
        <f>SUM(F172:F172)</f>
        <v>531500</v>
      </c>
    </row>
    <row r="174" spans="1:6" ht="12" customHeight="1">
      <c r="A174" s="1"/>
      <c r="F174" s="3"/>
    </row>
    <row r="175" ht="12" customHeight="1">
      <c r="A175" s="1" t="s">
        <v>198</v>
      </c>
    </row>
    <row r="176" spans="1:6" ht="12" customHeight="1">
      <c r="A176" s="112" t="s">
        <v>41</v>
      </c>
      <c r="B176" s="113"/>
      <c r="C176" s="113"/>
      <c r="D176" s="114"/>
      <c r="E176" s="5"/>
      <c r="F176" s="5">
        <v>100000</v>
      </c>
    </row>
    <row r="177" spans="1:6" ht="12" customHeight="1">
      <c r="A177" s="128" t="s">
        <v>43</v>
      </c>
      <c r="B177" s="129"/>
      <c r="C177" s="129"/>
      <c r="D177" s="130"/>
      <c r="E177" s="5"/>
      <c r="F177" s="5">
        <v>110000</v>
      </c>
    </row>
    <row r="178" spans="1:6" ht="12" customHeight="1">
      <c r="A178" s="128" t="s">
        <v>199</v>
      </c>
      <c r="B178" s="113"/>
      <c r="C178" s="113"/>
      <c r="D178" s="114"/>
      <c r="E178" s="5"/>
      <c r="F178" s="5">
        <v>100000</v>
      </c>
    </row>
    <row r="179" spans="1:6" ht="12" customHeight="1">
      <c r="A179" s="128" t="s">
        <v>200</v>
      </c>
      <c r="B179" s="113"/>
      <c r="C179" s="113"/>
      <c r="D179" s="114"/>
      <c r="E179" s="5"/>
      <c r="F179" s="5">
        <v>696200</v>
      </c>
    </row>
    <row r="180" spans="1:6" ht="12" customHeight="1">
      <c r="A180" s="112"/>
      <c r="B180" s="113"/>
      <c r="C180" s="113"/>
      <c r="D180" s="114"/>
      <c r="E180" s="5"/>
      <c r="F180" s="5"/>
    </row>
    <row r="181" spans="1:6" ht="12" customHeight="1">
      <c r="A181" s="128"/>
      <c r="B181" s="129"/>
      <c r="C181" s="129"/>
      <c r="D181" s="130"/>
      <c r="E181" s="5"/>
      <c r="F181" s="5"/>
    </row>
    <row r="182" spans="1:6" ht="12" customHeight="1">
      <c r="A182" s="109" t="s">
        <v>17</v>
      </c>
      <c r="B182" s="110"/>
      <c r="C182" s="110"/>
      <c r="D182" s="111"/>
      <c r="E182" s="7"/>
      <c r="F182" s="7">
        <f>SUM(F176:F181)</f>
        <v>1006200</v>
      </c>
    </row>
    <row r="183" spans="1:6" ht="12" customHeight="1">
      <c r="A183" s="62"/>
      <c r="B183" s="62"/>
      <c r="C183" s="62"/>
      <c r="D183" s="62"/>
      <c r="E183" s="62"/>
      <c r="F183" s="62"/>
    </row>
    <row r="185" spans="2:6" ht="12" customHeight="1">
      <c r="B185" s="1" t="s">
        <v>62</v>
      </c>
      <c r="C185" s="1"/>
      <c r="D185" s="1"/>
      <c r="E185" s="1"/>
      <c r="F185" s="3"/>
    </row>
    <row r="186" spans="2:6" ht="12" customHeight="1">
      <c r="B186" s="109" t="s">
        <v>32</v>
      </c>
      <c r="C186" s="110"/>
      <c r="D186" s="111"/>
      <c r="E186" s="7"/>
      <c r="F186" s="8">
        <v>2777500</v>
      </c>
    </row>
    <row r="187" spans="2:6" ht="12" customHeight="1">
      <c r="B187" s="109" t="s">
        <v>57</v>
      </c>
      <c r="C187" s="110"/>
      <c r="D187" s="111"/>
      <c r="E187" s="7"/>
      <c r="F187" s="8">
        <v>531500</v>
      </c>
    </row>
    <row r="188" spans="2:6" ht="12" customHeight="1">
      <c r="B188" s="109" t="s">
        <v>58</v>
      </c>
      <c r="C188" s="110"/>
      <c r="D188" s="111"/>
      <c r="E188" s="7"/>
      <c r="F188" s="8">
        <v>1006200</v>
      </c>
    </row>
    <row r="189" spans="2:6" ht="12" customHeight="1">
      <c r="B189" s="41" t="s">
        <v>130</v>
      </c>
      <c r="C189" s="42"/>
      <c r="D189" s="43"/>
      <c r="E189" s="7"/>
      <c r="F189" s="8"/>
    </row>
    <row r="190" spans="2:6" ht="12" customHeight="1">
      <c r="B190" s="41" t="s">
        <v>132</v>
      </c>
      <c r="C190" s="42"/>
      <c r="D190" s="43"/>
      <c r="E190" s="7"/>
      <c r="F190" s="8"/>
    </row>
    <row r="191" spans="2:6" ht="12" customHeight="1">
      <c r="B191" s="109" t="s">
        <v>17</v>
      </c>
      <c r="C191" s="110"/>
      <c r="D191" s="111"/>
      <c r="E191" s="7"/>
      <c r="F191" s="8">
        <f>SUM(F186:F190)</f>
        <v>4315200</v>
      </c>
    </row>
    <row r="193" spans="1:6" ht="12" customHeight="1">
      <c r="A193" s="13" t="s">
        <v>77</v>
      </c>
      <c r="F193" s="2"/>
    </row>
    <row r="194" spans="1:6" ht="12" customHeight="1">
      <c r="A194" t="s">
        <v>165</v>
      </c>
      <c r="F194" s="2"/>
    </row>
    <row r="195" ht="12" customHeight="1">
      <c r="F195" s="2"/>
    </row>
    <row r="196" spans="1:6" ht="12" customHeight="1">
      <c r="A196" s="1" t="s">
        <v>32</v>
      </c>
      <c r="F196" s="2"/>
    </row>
    <row r="197" spans="1:6" ht="12" customHeight="1">
      <c r="A197" s="112" t="s">
        <v>166</v>
      </c>
      <c r="B197" s="113"/>
      <c r="C197" s="113"/>
      <c r="D197" s="114"/>
      <c r="E197" s="5"/>
      <c r="F197" s="6">
        <v>540000</v>
      </c>
    </row>
    <row r="198" spans="1:6" ht="12" customHeight="1">
      <c r="A198" s="109" t="s">
        <v>61</v>
      </c>
      <c r="B198" s="110"/>
      <c r="C198" s="110"/>
      <c r="D198" s="111"/>
      <c r="E198" s="5"/>
      <c r="F198" s="8">
        <f>SUM(F197:F197)</f>
        <v>540000</v>
      </c>
    </row>
    <row r="199" ht="12" customHeight="1">
      <c r="F199" s="2"/>
    </row>
    <row r="200" spans="1:6" ht="12" customHeight="1">
      <c r="A200" s="1" t="s">
        <v>35</v>
      </c>
      <c r="F200" s="2"/>
    </row>
    <row r="201" spans="1:6" ht="12" customHeight="1">
      <c r="A201" s="128" t="s">
        <v>36</v>
      </c>
      <c r="B201" s="129"/>
      <c r="C201" s="129"/>
      <c r="D201" s="130"/>
      <c r="E201" s="5"/>
      <c r="F201" s="6">
        <v>96000</v>
      </c>
    </row>
    <row r="202" spans="1:6" ht="12" customHeight="1">
      <c r="A202" s="109" t="s">
        <v>17</v>
      </c>
      <c r="B202" s="110"/>
      <c r="C202" s="110"/>
      <c r="D202" s="111"/>
      <c r="E202" s="5"/>
      <c r="F202" s="8">
        <f>SUM(F201:F201)</f>
        <v>96000</v>
      </c>
    </row>
    <row r="203" spans="1:6" ht="12" customHeight="1">
      <c r="A203" s="62"/>
      <c r="B203" s="62"/>
      <c r="C203" s="62"/>
      <c r="D203" s="62"/>
      <c r="E203" s="30"/>
      <c r="F203" s="34"/>
    </row>
    <row r="204" spans="1:6" ht="12" customHeight="1" thickBot="1">
      <c r="A204" s="1"/>
      <c r="F204" s="3"/>
    </row>
    <row r="205" spans="1:6" ht="12" customHeight="1" thickBot="1">
      <c r="A205" s="73" t="s">
        <v>167</v>
      </c>
      <c r="B205" s="74"/>
      <c r="C205" s="74"/>
      <c r="D205" s="75"/>
      <c r="E205" s="75"/>
      <c r="F205" s="77">
        <f>SUM(F198,F202)</f>
        <v>636000</v>
      </c>
    </row>
    <row r="206" spans="2:6" ht="12" customHeight="1">
      <c r="B206" s="1"/>
      <c r="C206" s="1"/>
      <c r="D206" s="1"/>
      <c r="E206" s="1"/>
      <c r="F206" s="3"/>
    </row>
    <row r="207" spans="1:6" ht="12" customHeight="1">
      <c r="A207" s="13" t="s">
        <v>78</v>
      </c>
      <c r="F207" s="2"/>
    </row>
    <row r="208" spans="1:6" ht="12" customHeight="1">
      <c r="A208" t="s">
        <v>168</v>
      </c>
      <c r="F208" s="2"/>
    </row>
    <row r="209" ht="12" customHeight="1">
      <c r="F209" s="2"/>
    </row>
    <row r="210" spans="1:6" ht="12" customHeight="1">
      <c r="A210" s="1" t="s">
        <v>39</v>
      </c>
      <c r="F210" s="2"/>
    </row>
    <row r="211" spans="1:6" ht="12" customHeight="1">
      <c r="A211" s="112" t="s">
        <v>66</v>
      </c>
      <c r="B211" s="113"/>
      <c r="C211" s="113"/>
      <c r="D211" s="114"/>
      <c r="E211" s="5"/>
      <c r="F211" s="6">
        <v>1440000</v>
      </c>
    </row>
    <row r="212" spans="1:6" ht="12" customHeight="1">
      <c r="A212" s="109" t="s">
        <v>17</v>
      </c>
      <c r="B212" s="110"/>
      <c r="C212" s="110"/>
      <c r="D212" s="111"/>
      <c r="E212" s="7"/>
      <c r="F212" s="8">
        <f>SUM(F211:F211)</f>
        <v>1440000</v>
      </c>
    </row>
    <row r="213" ht="12" customHeight="1">
      <c r="F213" s="2"/>
    </row>
    <row r="214" spans="1:6" ht="12" customHeight="1">
      <c r="A214" s="1" t="s">
        <v>35</v>
      </c>
      <c r="F214" s="2"/>
    </row>
    <row r="215" spans="1:6" ht="12" customHeight="1">
      <c r="A215" s="128" t="s">
        <v>36</v>
      </c>
      <c r="B215" s="129"/>
      <c r="C215" s="129"/>
      <c r="D215" s="130"/>
      <c r="E215" s="5"/>
      <c r="F215" s="6">
        <v>281600</v>
      </c>
    </row>
    <row r="216" spans="1:6" ht="12" customHeight="1">
      <c r="A216" s="109" t="s">
        <v>17</v>
      </c>
      <c r="B216" s="110"/>
      <c r="C216" s="110"/>
      <c r="D216" s="111"/>
      <c r="E216" s="5"/>
      <c r="F216" s="8">
        <f>SUM(F215:F215)</f>
        <v>281600</v>
      </c>
    </row>
    <row r="217" ht="12" customHeight="1">
      <c r="F217" s="2"/>
    </row>
    <row r="218" spans="1:6" ht="12" customHeight="1">
      <c r="A218" s="1" t="s">
        <v>40</v>
      </c>
      <c r="F218" s="2"/>
    </row>
    <row r="219" spans="1:6" ht="12" customHeight="1">
      <c r="A219" s="112" t="s">
        <v>41</v>
      </c>
      <c r="B219" s="113"/>
      <c r="C219" s="113"/>
      <c r="D219" s="114"/>
      <c r="E219" s="5"/>
      <c r="F219" s="6"/>
    </row>
    <row r="220" spans="1:6" ht="12" customHeight="1">
      <c r="A220" s="112" t="s">
        <v>43</v>
      </c>
      <c r="B220" s="113"/>
      <c r="C220" s="113"/>
      <c r="D220" s="114"/>
      <c r="E220" s="5"/>
      <c r="F220" s="6"/>
    </row>
    <row r="221" spans="1:6" ht="12" customHeight="1">
      <c r="A221" s="112" t="s">
        <v>42</v>
      </c>
      <c r="B221" s="113"/>
      <c r="C221" s="113"/>
      <c r="D221" s="114"/>
      <c r="E221" s="5"/>
      <c r="F221" s="6"/>
    </row>
    <row r="222" spans="1:6" ht="12" customHeight="1">
      <c r="A222" s="128" t="s">
        <v>126</v>
      </c>
      <c r="B222" s="129"/>
      <c r="C222" s="129"/>
      <c r="D222" s="130"/>
      <c r="E222" s="5"/>
      <c r="F222" s="6"/>
    </row>
    <row r="223" spans="1:6" ht="12" customHeight="1">
      <c r="A223" s="112" t="s">
        <v>73</v>
      </c>
      <c r="B223" s="113"/>
      <c r="C223" s="113"/>
      <c r="D223" s="114"/>
      <c r="E223" s="5"/>
      <c r="F223" s="6"/>
    </row>
    <row r="224" spans="1:6" ht="12" customHeight="1">
      <c r="A224" s="112" t="s">
        <v>47</v>
      </c>
      <c r="B224" s="113"/>
      <c r="C224" s="113"/>
      <c r="D224" s="114"/>
      <c r="E224" s="5"/>
      <c r="F224" s="6"/>
    </row>
    <row r="225" spans="1:6" ht="12" customHeight="1">
      <c r="A225" s="112" t="s">
        <v>48</v>
      </c>
      <c r="B225" s="113"/>
      <c r="C225" s="113"/>
      <c r="D225" s="114"/>
      <c r="E225" s="5"/>
      <c r="F225" s="6"/>
    </row>
    <row r="226" spans="1:6" ht="12" customHeight="1">
      <c r="A226" s="112" t="s">
        <v>50</v>
      </c>
      <c r="B226" s="113"/>
      <c r="C226" s="113"/>
      <c r="D226" s="114"/>
      <c r="E226" s="5"/>
      <c r="F226" s="6"/>
    </row>
    <row r="227" spans="1:6" ht="12" customHeight="1">
      <c r="A227" s="112" t="s">
        <v>79</v>
      </c>
      <c r="B227" s="113"/>
      <c r="C227" s="113"/>
      <c r="D227" s="114"/>
      <c r="E227" s="5"/>
      <c r="F227" s="6"/>
    </row>
    <row r="228" spans="1:6" ht="12" customHeight="1">
      <c r="A228" s="112" t="s">
        <v>54</v>
      </c>
      <c r="B228" s="113"/>
      <c r="C228" s="113"/>
      <c r="D228" s="114"/>
      <c r="E228" s="5"/>
      <c r="F228" s="6"/>
    </row>
    <row r="229" spans="1:7" ht="12" customHeight="1">
      <c r="A229" s="109" t="s">
        <v>17</v>
      </c>
      <c r="B229" s="110"/>
      <c r="C229" s="110"/>
      <c r="D229" s="111"/>
      <c r="E229" s="7"/>
      <c r="F229" s="8">
        <f>SUM(F219:F228)</f>
        <v>0</v>
      </c>
      <c r="G229" s="2">
        <v>1200000</v>
      </c>
    </row>
    <row r="231" spans="2:6" ht="12" customHeight="1">
      <c r="B231" s="1" t="s">
        <v>62</v>
      </c>
      <c r="C231" s="1"/>
      <c r="D231" s="1"/>
      <c r="E231" s="1"/>
      <c r="F231" s="3"/>
    </row>
    <row r="232" spans="2:6" ht="12" customHeight="1">
      <c r="B232" s="109" t="s">
        <v>32</v>
      </c>
      <c r="C232" s="110"/>
      <c r="D232" s="111"/>
      <c r="E232" s="7"/>
      <c r="F232" s="8">
        <v>1440000</v>
      </c>
    </row>
    <row r="233" spans="2:6" ht="12" customHeight="1">
      <c r="B233" s="109" t="s">
        <v>57</v>
      </c>
      <c r="C233" s="110"/>
      <c r="D233" s="111"/>
      <c r="E233" s="7"/>
      <c r="F233" s="8">
        <v>281600</v>
      </c>
    </row>
    <row r="234" spans="2:6" ht="12" customHeight="1">
      <c r="B234" s="109" t="s">
        <v>58</v>
      </c>
      <c r="C234" s="110"/>
      <c r="D234" s="111"/>
      <c r="E234" s="7"/>
      <c r="F234" s="8">
        <v>1200000</v>
      </c>
    </row>
    <row r="235" spans="2:6" ht="12" customHeight="1">
      <c r="B235" s="109" t="s">
        <v>17</v>
      </c>
      <c r="C235" s="110"/>
      <c r="D235" s="111"/>
      <c r="E235" s="7"/>
      <c r="F235" s="8">
        <f>SUM(F232:F234)</f>
        <v>2921600</v>
      </c>
    </row>
    <row r="236" spans="2:6" ht="12" customHeight="1">
      <c r="B236" s="62"/>
      <c r="C236" s="62"/>
      <c r="D236" s="62"/>
      <c r="E236" s="62"/>
      <c r="F236" s="34"/>
    </row>
    <row r="237" spans="2:6" ht="12" customHeight="1">
      <c r="B237" s="62"/>
      <c r="C237" s="62"/>
      <c r="D237" s="62"/>
      <c r="E237" s="62"/>
      <c r="F237" s="34"/>
    </row>
    <row r="238" spans="1:6" ht="12" customHeight="1">
      <c r="A238" s="12" t="s">
        <v>207</v>
      </c>
      <c r="B238" s="62"/>
      <c r="C238" s="62"/>
      <c r="D238" s="62"/>
      <c r="E238" s="62"/>
      <c r="F238" s="34"/>
    </row>
    <row r="239" spans="2:6" ht="12" customHeight="1">
      <c r="B239" s="62"/>
      <c r="C239" s="62"/>
      <c r="D239" s="62"/>
      <c r="E239" s="62"/>
      <c r="F239" s="34"/>
    </row>
    <row r="240" spans="1:6" ht="12" customHeight="1">
      <c r="A240" s="4" t="s">
        <v>208</v>
      </c>
      <c r="B240" s="62"/>
      <c r="C240" s="62"/>
      <c r="D240" s="62"/>
      <c r="E240" s="62"/>
      <c r="F240" s="34">
        <v>144000</v>
      </c>
    </row>
    <row r="241" spans="2:6" ht="12" customHeight="1">
      <c r="B241" s="62"/>
      <c r="C241" s="62"/>
      <c r="D241" s="62"/>
      <c r="E241" s="62"/>
      <c r="F241" s="34"/>
    </row>
    <row r="242" spans="1:6" ht="12" customHeight="1">
      <c r="A242" s="4" t="s">
        <v>209</v>
      </c>
      <c r="B242" s="62"/>
      <c r="C242" s="62"/>
      <c r="D242" s="62"/>
      <c r="E242" s="62"/>
      <c r="F242" s="34">
        <v>26000</v>
      </c>
    </row>
    <row r="243" spans="2:6" ht="12" customHeight="1">
      <c r="B243" s="62"/>
      <c r="C243" s="62"/>
      <c r="D243" s="62"/>
      <c r="E243" s="62"/>
      <c r="F243" s="34"/>
    </row>
    <row r="244" spans="1:6" ht="12" customHeight="1">
      <c r="A244" s="1" t="s">
        <v>17</v>
      </c>
      <c r="B244" s="62"/>
      <c r="C244" s="62"/>
      <c r="D244" s="62"/>
      <c r="E244" s="62"/>
      <c r="F244" s="34">
        <f>SUM(F240:F243)</f>
        <v>170000</v>
      </c>
    </row>
    <row r="245" spans="2:6" ht="12" customHeight="1">
      <c r="B245" s="62"/>
      <c r="C245" s="62"/>
      <c r="D245" s="62"/>
      <c r="E245" s="62"/>
      <c r="F245" s="34"/>
    </row>
    <row r="247" ht="12" customHeight="1">
      <c r="A247" s="13" t="s">
        <v>96</v>
      </c>
    </row>
    <row r="249" spans="1:7" s="63" customFormat="1" ht="12" customHeight="1">
      <c r="A249" s="66" t="s">
        <v>17</v>
      </c>
      <c r="B249" s="66"/>
      <c r="C249" s="66"/>
      <c r="D249" s="66"/>
      <c r="E249" s="66"/>
      <c r="F249" s="67">
        <v>2700000</v>
      </c>
      <c r="G249" s="68"/>
    </row>
    <row r="250" ht="12" customHeight="1">
      <c r="F250" s="2"/>
    </row>
    <row r="251" ht="12" customHeight="1">
      <c r="F251" s="2"/>
    </row>
    <row r="252" spans="1:6" ht="12" customHeight="1">
      <c r="A252" s="10" t="s">
        <v>80</v>
      </c>
      <c r="F252" s="2"/>
    </row>
    <row r="253" ht="12" customHeight="1">
      <c r="F253" s="2"/>
    </row>
    <row r="254" spans="1:6" ht="12" customHeight="1">
      <c r="A254" s="44" t="s">
        <v>200</v>
      </c>
      <c r="B254" s="39"/>
      <c r="C254" s="39"/>
      <c r="D254" s="40"/>
      <c r="E254" s="5"/>
      <c r="F254" s="6">
        <v>800000</v>
      </c>
    </row>
    <row r="255" spans="1:6" ht="12" customHeight="1">
      <c r="A255" s="112" t="s">
        <v>54</v>
      </c>
      <c r="B255" s="113"/>
      <c r="C255" s="113"/>
      <c r="D255" s="114"/>
      <c r="E255" s="5"/>
      <c r="F255" s="6">
        <v>216000</v>
      </c>
    </row>
    <row r="256" spans="1:6" ht="12" customHeight="1">
      <c r="A256" s="109" t="s">
        <v>17</v>
      </c>
      <c r="B256" s="110"/>
      <c r="C256" s="110"/>
      <c r="D256" s="111"/>
      <c r="E256" s="7"/>
      <c r="F256" s="8">
        <f>SUM(F254:F255)</f>
        <v>1016000</v>
      </c>
    </row>
    <row r="257" ht="12" customHeight="1">
      <c r="F257" s="2"/>
    </row>
    <row r="258" spans="1:6" ht="12" customHeight="1">
      <c r="A258" s="10" t="s">
        <v>127</v>
      </c>
      <c r="F258" s="2"/>
    </row>
    <row r="259" ht="12" customHeight="1">
      <c r="F259" s="2"/>
    </row>
    <row r="260" spans="1:6" ht="12" customHeight="1">
      <c r="A260" t="s">
        <v>82</v>
      </c>
      <c r="F260" s="2"/>
    </row>
    <row r="261" ht="12" customHeight="1">
      <c r="F261" s="2"/>
    </row>
    <row r="262" spans="1:6" ht="12" customHeight="1">
      <c r="A262" s="4"/>
      <c r="F262" s="3">
        <v>1200000</v>
      </c>
    </row>
    <row r="263" spans="1:6" ht="12.75" customHeight="1">
      <c r="A263" s="4"/>
      <c r="F263" s="2"/>
    </row>
    <row r="264" spans="1:6" ht="12" customHeight="1">
      <c r="A264" s="10" t="s">
        <v>83</v>
      </c>
      <c r="C264" s="1"/>
      <c r="D264" s="1"/>
      <c r="E264" s="1"/>
      <c r="F264" s="2"/>
    </row>
    <row r="265" ht="12" customHeight="1">
      <c r="F265" s="2"/>
    </row>
    <row r="266" ht="12" customHeight="1">
      <c r="F266" s="2"/>
    </row>
    <row r="267" spans="1:6" ht="12" customHeight="1">
      <c r="A267" s="112" t="s">
        <v>84</v>
      </c>
      <c r="B267" s="113"/>
      <c r="C267" s="113"/>
      <c r="D267" s="114"/>
      <c r="E267" s="5"/>
      <c r="F267" s="6">
        <v>0</v>
      </c>
    </row>
    <row r="268" spans="1:6" ht="12" customHeight="1">
      <c r="A268" s="128" t="s">
        <v>133</v>
      </c>
      <c r="B268" s="129"/>
      <c r="C268" s="129"/>
      <c r="D268" s="130"/>
      <c r="E268" s="5"/>
      <c r="F268" s="6">
        <v>200000</v>
      </c>
    </row>
    <row r="269" spans="1:6" ht="12" customHeight="1">
      <c r="A269" s="128" t="s">
        <v>102</v>
      </c>
      <c r="B269" s="129"/>
      <c r="C269" s="129"/>
      <c r="D269" s="130"/>
      <c r="E269" s="5"/>
      <c r="F269" s="6">
        <v>4100000</v>
      </c>
    </row>
    <row r="270" spans="1:6" ht="4.5" customHeight="1" hidden="1">
      <c r="A270" s="112"/>
      <c r="B270" s="113"/>
      <c r="C270" s="113"/>
      <c r="D270" s="114"/>
      <c r="E270" s="5"/>
      <c r="F270" s="6"/>
    </row>
    <row r="271" spans="1:6" ht="12" customHeight="1" hidden="1">
      <c r="A271" s="112"/>
      <c r="B271" s="113"/>
      <c r="C271" s="113"/>
      <c r="D271" s="114"/>
      <c r="E271" s="5"/>
      <c r="F271" s="6"/>
    </row>
    <row r="272" spans="1:6" ht="12" customHeight="1">
      <c r="A272" s="90" t="s">
        <v>201</v>
      </c>
      <c r="B272" s="64"/>
      <c r="C272" s="64"/>
      <c r="D272" s="64"/>
      <c r="E272" s="64"/>
      <c r="F272" s="6">
        <v>1044000</v>
      </c>
    </row>
    <row r="273" spans="1:6" ht="12" customHeight="1">
      <c r="A273" s="44" t="s">
        <v>202</v>
      </c>
      <c r="B273" s="39"/>
      <c r="C273" s="39"/>
      <c r="D273" s="40"/>
      <c r="E273" s="30"/>
      <c r="F273" s="6">
        <v>120000</v>
      </c>
    </row>
    <row r="274" spans="1:6" ht="12" customHeight="1">
      <c r="A274" s="44" t="s">
        <v>203</v>
      </c>
      <c r="B274" s="39"/>
      <c r="C274" s="39"/>
      <c r="D274" s="40"/>
      <c r="E274" s="30"/>
      <c r="F274" s="6">
        <v>179000</v>
      </c>
    </row>
    <row r="275" spans="1:6" ht="12" customHeight="1">
      <c r="A275" s="65" t="s">
        <v>17</v>
      </c>
      <c r="B275" s="37"/>
      <c r="C275" s="37"/>
      <c r="D275" s="37"/>
      <c r="E275" s="37"/>
      <c r="F275" s="8">
        <f>SUM(F267:F274)</f>
        <v>5643000</v>
      </c>
    </row>
    <row r="278" ht="12" customHeight="1">
      <c r="A278" s="10" t="s">
        <v>204</v>
      </c>
    </row>
    <row r="280" spans="1:8" ht="12" customHeight="1">
      <c r="A280" s="4" t="s">
        <v>205</v>
      </c>
      <c r="H280" s="2">
        <v>1649781</v>
      </c>
    </row>
    <row r="281" spans="1:8" ht="12" customHeight="1">
      <c r="A281" s="91" t="s">
        <v>206</v>
      </c>
      <c r="B281" s="78"/>
      <c r="C281" s="78"/>
      <c r="D281" s="78"/>
      <c r="E281" s="78"/>
      <c r="F281" s="78"/>
      <c r="G281" s="92"/>
      <c r="H281" s="92">
        <v>1487758</v>
      </c>
    </row>
    <row r="282" spans="1:8" s="1" customFormat="1" ht="12" customHeight="1">
      <c r="A282" s="1" t="s">
        <v>61</v>
      </c>
      <c r="G282" s="3"/>
      <c r="H282" s="3">
        <f>SUM(H280:H281)</f>
        <v>3137539</v>
      </c>
    </row>
    <row r="285" ht="12" customHeight="1">
      <c r="D285" s="9"/>
    </row>
  </sheetData>
  <sheetProtection/>
  <mergeCells count="122">
    <mergeCell ref="B232:D232"/>
    <mergeCell ref="A268:D268"/>
    <mergeCell ref="A269:D269"/>
    <mergeCell ref="A270:D270"/>
    <mergeCell ref="B234:D234"/>
    <mergeCell ref="B235:D235"/>
    <mergeCell ref="A271:D271"/>
    <mergeCell ref="A267:D267"/>
    <mergeCell ref="A255:D255"/>
    <mergeCell ref="A222:D222"/>
    <mergeCell ref="A223:D223"/>
    <mergeCell ref="A224:D224"/>
    <mergeCell ref="A225:D225"/>
    <mergeCell ref="A228:D228"/>
    <mergeCell ref="A256:D256"/>
    <mergeCell ref="B233:D233"/>
    <mergeCell ref="A229:D229"/>
    <mergeCell ref="A226:D226"/>
    <mergeCell ref="A227:D227"/>
    <mergeCell ref="A202:D202"/>
    <mergeCell ref="A216:D216"/>
    <mergeCell ref="A219:D219"/>
    <mergeCell ref="A211:D211"/>
    <mergeCell ref="A212:D212"/>
    <mergeCell ref="A215:D215"/>
    <mergeCell ref="A220:D220"/>
    <mergeCell ref="A221:D221"/>
    <mergeCell ref="A197:D197"/>
    <mergeCell ref="A182:D182"/>
    <mergeCell ref="B186:D186"/>
    <mergeCell ref="B187:D187"/>
    <mergeCell ref="A198:D198"/>
    <mergeCell ref="A201:D201"/>
    <mergeCell ref="B188:D188"/>
    <mergeCell ref="B191:D191"/>
    <mergeCell ref="A181:D181"/>
    <mergeCell ref="A180:D180"/>
    <mergeCell ref="A172:D172"/>
    <mergeCell ref="A178:D178"/>
    <mergeCell ref="A179:D179"/>
    <mergeCell ref="A176:D176"/>
    <mergeCell ref="A177:D177"/>
    <mergeCell ref="A173:D173"/>
    <mergeCell ref="B143:D143"/>
    <mergeCell ref="A151:D151"/>
    <mergeCell ref="A154:D154"/>
    <mergeCell ref="A160:D160"/>
    <mergeCell ref="A169:D169"/>
    <mergeCell ref="A167:D167"/>
    <mergeCell ref="A168:D168"/>
    <mergeCell ref="A134:D134"/>
    <mergeCell ref="A119:D119"/>
    <mergeCell ref="A120:D120"/>
    <mergeCell ref="A150:D150"/>
    <mergeCell ref="A155:D155"/>
    <mergeCell ref="A135:D135"/>
    <mergeCell ref="A136:D136"/>
    <mergeCell ref="B140:D140"/>
    <mergeCell ref="B141:D141"/>
    <mergeCell ref="B142:D142"/>
    <mergeCell ref="A110:D110"/>
    <mergeCell ref="A111:D111"/>
    <mergeCell ref="A121:D121"/>
    <mergeCell ref="A122:D122"/>
    <mergeCell ref="A118:D118"/>
    <mergeCell ref="A123:D123"/>
    <mergeCell ref="A96:D96"/>
    <mergeCell ref="A107:D107"/>
    <mergeCell ref="A108:D108"/>
    <mergeCell ref="A109:D109"/>
    <mergeCell ref="A98:D98"/>
    <mergeCell ref="A99:D99"/>
    <mergeCell ref="A64:D64"/>
    <mergeCell ref="A65:D65"/>
    <mergeCell ref="A97:D97"/>
    <mergeCell ref="A68:D68"/>
    <mergeCell ref="A69:D69"/>
    <mergeCell ref="A70:D70"/>
    <mergeCell ref="B85:D85"/>
    <mergeCell ref="B86:D86"/>
    <mergeCell ref="B87:D87"/>
    <mergeCell ref="A95:D95"/>
    <mergeCell ref="A31:E31"/>
    <mergeCell ref="A32:E32"/>
    <mergeCell ref="A67:D67"/>
    <mergeCell ref="A51:D51"/>
    <mergeCell ref="A52:D52"/>
    <mergeCell ref="A53:D53"/>
    <mergeCell ref="A54:D54"/>
    <mergeCell ref="A55:D55"/>
    <mergeCell ref="A62:D62"/>
    <mergeCell ref="A63:D63"/>
    <mergeCell ref="A13:E13"/>
    <mergeCell ref="A33:E33"/>
    <mergeCell ref="A36:E36"/>
    <mergeCell ref="A66:D66"/>
    <mergeCell ref="A19:E19"/>
    <mergeCell ref="A20:E20"/>
    <mergeCell ref="A26:E26"/>
    <mergeCell ref="A27:E27"/>
    <mergeCell ref="A46:D46"/>
    <mergeCell ref="A40:E40"/>
    <mergeCell ref="F118:F121"/>
    <mergeCell ref="A24:E24"/>
    <mergeCell ref="A25:E25"/>
    <mergeCell ref="A45:D45"/>
    <mergeCell ref="A34:E34"/>
    <mergeCell ref="A35:E35"/>
    <mergeCell ref="A39:E39"/>
    <mergeCell ref="A28:E28"/>
    <mergeCell ref="A29:E29"/>
    <mergeCell ref="A30:E30"/>
    <mergeCell ref="A43:D43"/>
    <mergeCell ref="A44:D44"/>
    <mergeCell ref="A37:E37"/>
    <mergeCell ref="A38:E38"/>
    <mergeCell ref="A16:F16"/>
    <mergeCell ref="A9:G9"/>
    <mergeCell ref="A17:E17"/>
    <mergeCell ref="A18:E18"/>
    <mergeCell ref="A11:E11"/>
    <mergeCell ref="A12:E12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rowBreaks count="4" manualBreakCount="4">
    <brk id="79" max="255" man="1"/>
    <brk id="125" max="255" man="1"/>
    <brk id="192" max="255" man="1"/>
    <brk id="2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6">
      <selection activeCell="I27" sqref="I27"/>
    </sheetView>
  </sheetViews>
  <sheetFormatPr defaultColWidth="9.140625" defaultRowHeight="12.75"/>
  <cols>
    <col min="5" max="6" width="10.140625" style="0" bestFit="1" customWidth="1"/>
  </cols>
  <sheetData>
    <row r="2" spans="2:8" ht="12.75">
      <c r="B2" s="105" t="s">
        <v>169</v>
      </c>
      <c r="C2" s="105"/>
      <c r="D2" s="105"/>
      <c r="E2" s="105"/>
      <c r="F2" s="105"/>
      <c r="G2" s="105"/>
      <c r="H2" s="105"/>
    </row>
    <row r="3" spans="2:8" ht="12.75">
      <c r="B3" s="71"/>
      <c r="C3" s="71"/>
      <c r="D3" s="71"/>
      <c r="E3" s="71"/>
      <c r="F3" s="71"/>
      <c r="G3" s="71"/>
      <c r="H3" s="71"/>
    </row>
    <row r="4" spans="1:6" ht="15">
      <c r="A4" s="10" t="s">
        <v>105</v>
      </c>
      <c r="F4" s="3"/>
    </row>
    <row r="5" spans="2:8" ht="12.75">
      <c r="B5" s="71"/>
      <c r="C5" s="71"/>
      <c r="D5" s="71"/>
      <c r="E5" s="71"/>
      <c r="F5" s="69"/>
      <c r="G5" s="71"/>
      <c r="H5" s="71"/>
    </row>
    <row r="6" spans="1:8" ht="12.75">
      <c r="A6" s="30" t="s">
        <v>170</v>
      </c>
      <c r="B6" s="81"/>
      <c r="C6" s="81"/>
      <c r="D6" s="81"/>
      <c r="E6" s="82">
        <v>2657280</v>
      </c>
      <c r="F6" s="69"/>
      <c r="G6" s="71"/>
      <c r="H6" s="71"/>
    </row>
    <row r="7" spans="1:8" ht="12.75">
      <c r="A7" s="78" t="s">
        <v>171</v>
      </c>
      <c r="B7" s="79"/>
      <c r="C7" s="79"/>
      <c r="D7" s="79"/>
      <c r="E7" s="80">
        <v>10063297</v>
      </c>
      <c r="F7" s="69"/>
      <c r="G7" s="71"/>
      <c r="H7" s="71"/>
    </row>
    <row r="8" spans="1:8" ht="12.75">
      <c r="A8" s="1" t="s">
        <v>172</v>
      </c>
      <c r="B8" s="71"/>
      <c r="C8" s="71"/>
      <c r="D8" s="71"/>
      <c r="E8" s="69">
        <f>SUM(E6:E7)</f>
        <v>12720577</v>
      </c>
      <c r="F8" s="69">
        <v>12721000</v>
      </c>
      <c r="G8" s="71"/>
      <c r="H8" s="71"/>
    </row>
    <row r="9" spans="2:8" ht="12.75">
      <c r="B9" s="71"/>
      <c r="C9" s="71"/>
      <c r="D9" s="71"/>
      <c r="E9" s="71"/>
      <c r="F9" s="71"/>
      <c r="G9" s="71"/>
      <c r="H9" s="71"/>
    </row>
    <row r="10" spans="1:6" ht="12.75">
      <c r="A10" t="s">
        <v>173</v>
      </c>
      <c r="F10" s="2"/>
    </row>
    <row r="11" spans="1:6" ht="12.75">
      <c r="A11" t="s">
        <v>176</v>
      </c>
      <c r="F11" s="2">
        <v>1790000</v>
      </c>
    </row>
    <row r="12" spans="1:6" ht="12.75">
      <c r="A12" t="s">
        <v>175</v>
      </c>
      <c r="F12" s="2">
        <v>4393000</v>
      </c>
    </row>
    <row r="13" spans="1:6" ht="12.75">
      <c r="A13" t="s">
        <v>54</v>
      </c>
      <c r="F13" s="2">
        <v>1669000</v>
      </c>
    </row>
    <row r="14" spans="1:6" s="1" customFormat="1" ht="12.75">
      <c r="A14" s="37" t="s">
        <v>61</v>
      </c>
      <c r="B14" s="37"/>
      <c r="C14" s="37"/>
      <c r="D14" s="37"/>
      <c r="E14" s="37"/>
      <c r="F14" s="51">
        <f>SUM(F11:F13)</f>
        <v>7852000</v>
      </c>
    </row>
    <row r="15" s="1" customFormat="1" ht="12.75">
      <c r="F15" s="3"/>
    </row>
    <row r="16" spans="1:6" s="1" customFormat="1" ht="12.75">
      <c r="A16" s="1" t="s">
        <v>174</v>
      </c>
      <c r="F16" s="3">
        <f>SUM(F14,F8)</f>
        <v>20573000</v>
      </c>
    </row>
    <row r="17" s="1" customFormat="1" ht="12.75">
      <c r="F17" s="3"/>
    </row>
    <row r="18" spans="1:6" s="1" customFormat="1" ht="15">
      <c r="A18" s="10" t="s">
        <v>106</v>
      </c>
      <c r="F18" s="3"/>
    </row>
    <row r="19" spans="1:6" s="1" customFormat="1" ht="14.25">
      <c r="A19" s="11" t="s">
        <v>177</v>
      </c>
      <c r="F19" s="3"/>
    </row>
    <row r="20" ht="12.75">
      <c r="F20" s="2"/>
    </row>
    <row r="21" spans="1:6" ht="12.75">
      <c r="A21" s="1" t="s">
        <v>39</v>
      </c>
      <c r="F21" s="2"/>
    </row>
    <row r="22" spans="1:6" ht="12.75">
      <c r="A22" s="112" t="s">
        <v>66</v>
      </c>
      <c r="B22" s="113"/>
      <c r="C22" s="113"/>
      <c r="D22" s="114"/>
      <c r="E22" s="6">
        <v>5715750</v>
      </c>
      <c r="F22" s="6">
        <v>5716000</v>
      </c>
    </row>
    <row r="23" spans="1:6" ht="12.75">
      <c r="A23" s="109" t="s">
        <v>17</v>
      </c>
      <c r="B23" s="110"/>
      <c r="C23" s="110"/>
      <c r="D23" s="111"/>
      <c r="E23" s="8">
        <f>SUM(E22:E22)</f>
        <v>5715750</v>
      </c>
      <c r="F23" s="8">
        <f>SUM(F22:F22)</f>
        <v>5716000</v>
      </c>
    </row>
    <row r="24" spans="5:6" ht="12.75">
      <c r="E24" s="2"/>
      <c r="F24" s="2"/>
    </row>
    <row r="25" spans="1:6" ht="12.75">
      <c r="A25" s="1" t="s">
        <v>35</v>
      </c>
      <c r="E25" s="2"/>
      <c r="F25" s="2"/>
    </row>
    <row r="26" spans="1:6" ht="12.75">
      <c r="A26" s="128" t="s">
        <v>36</v>
      </c>
      <c r="B26" s="129"/>
      <c r="C26" s="129"/>
      <c r="D26" s="130"/>
      <c r="E26" s="6">
        <v>1125465</v>
      </c>
      <c r="F26" s="6">
        <v>1125500</v>
      </c>
    </row>
    <row r="27" spans="1:6" ht="12.75">
      <c r="A27" s="109" t="s">
        <v>17</v>
      </c>
      <c r="B27" s="110"/>
      <c r="C27" s="110"/>
      <c r="D27" s="111"/>
      <c r="E27" s="6">
        <f>SUM(E26:E26)</f>
        <v>1125465</v>
      </c>
      <c r="F27" s="8">
        <f>SUM(F26:F26)</f>
        <v>1125500</v>
      </c>
    </row>
    <row r="28" spans="5:6" ht="12.75">
      <c r="E28" s="2"/>
      <c r="F28" s="2"/>
    </row>
    <row r="29" spans="1:6" ht="12.75">
      <c r="A29" s="1" t="s">
        <v>40</v>
      </c>
      <c r="E29" s="2"/>
      <c r="F29" s="2"/>
    </row>
    <row r="30" spans="1:6" ht="12.75">
      <c r="A30" s="38"/>
      <c r="B30" s="39"/>
      <c r="C30" s="39"/>
      <c r="D30" s="40"/>
      <c r="E30" s="6"/>
      <c r="F30" s="6"/>
    </row>
    <row r="31" spans="1:6" ht="12.75">
      <c r="A31" s="112" t="s">
        <v>139</v>
      </c>
      <c r="B31" s="113"/>
      <c r="C31" s="113"/>
      <c r="D31" s="114"/>
      <c r="E31" s="6"/>
      <c r="F31" s="6">
        <v>600000</v>
      </c>
    </row>
    <row r="32" spans="1:6" ht="12.75">
      <c r="A32" s="38" t="s">
        <v>178</v>
      </c>
      <c r="B32" s="39"/>
      <c r="C32" s="39"/>
      <c r="D32" s="40"/>
      <c r="E32" s="6"/>
      <c r="F32" s="6">
        <v>800000</v>
      </c>
    </row>
    <row r="33" spans="1:6" ht="12.75">
      <c r="A33" s="38" t="s">
        <v>52</v>
      </c>
      <c r="B33" s="39"/>
      <c r="C33" s="39"/>
      <c r="D33" s="40"/>
      <c r="E33" s="6"/>
      <c r="F33" s="6">
        <v>169000</v>
      </c>
    </row>
    <row r="34" spans="1:6" ht="12.75">
      <c r="A34" s="38" t="s">
        <v>54</v>
      </c>
      <c r="B34" s="39"/>
      <c r="C34" s="39"/>
      <c r="D34" s="40"/>
      <c r="E34" s="6"/>
      <c r="F34" s="6">
        <v>423500</v>
      </c>
    </row>
    <row r="35" spans="1:6" ht="12.75">
      <c r="A35" s="109" t="s">
        <v>17</v>
      </c>
      <c r="B35" s="110"/>
      <c r="C35" s="110"/>
      <c r="D35" s="111"/>
      <c r="E35" s="8"/>
      <c r="F35" s="8">
        <f>SUM(F31:F34)</f>
        <v>1992500</v>
      </c>
    </row>
    <row r="36" spans="1:6" ht="12.75">
      <c r="A36" s="62"/>
      <c r="B36" s="62"/>
      <c r="C36" s="62"/>
      <c r="D36" s="62"/>
      <c r="E36" s="34"/>
      <c r="F36" s="34"/>
    </row>
    <row r="37" spans="1:6" ht="12.75">
      <c r="A37" s="62" t="s">
        <v>179</v>
      </c>
      <c r="B37" s="62"/>
      <c r="C37" s="62"/>
      <c r="D37" s="62"/>
      <c r="E37" s="34"/>
      <c r="F37" s="34"/>
    </row>
    <row r="38" spans="1:6" ht="12.75">
      <c r="A38" s="29" t="s">
        <v>180</v>
      </c>
      <c r="B38" s="62"/>
      <c r="C38" s="62"/>
      <c r="D38" s="62"/>
      <c r="E38" s="34"/>
      <c r="F38" s="32">
        <v>2094000</v>
      </c>
    </row>
    <row r="39" spans="1:6" ht="12.75">
      <c r="A39" s="29" t="s">
        <v>181</v>
      </c>
      <c r="B39" s="62"/>
      <c r="C39" s="62"/>
      <c r="D39" s="62"/>
      <c r="E39" s="34"/>
      <c r="F39" s="32">
        <v>1506000</v>
      </c>
    </row>
    <row r="40" spans="1:6" ht="12.75">
      <c r="A40" s="29" t="s">
        <v>182</v>
      </c>
      <c r="B40" s="62"/>
      <c r="C40" s="62"/>
      <c r="D40" s="62"/>
      <c r="E40" s="34"/>
      <c r="F40" s="32">
        <v>533000</v>
      </c>
    </row>
    <row r="41" spans="1:6" ht="12.75">
      <c r="A41" s="70" t="s">
        <v>183</v>
      </c>
      <c r="B41" s="62"/>
      <c r="C41" s="62"/>
      <c r="D41" s="62"/>
      <c r="E41" s="34"/>
      <c r="F41" s="32">
        <v>4474000</v>
      </c>
    </row>
    <row r="42" spans="1:6" ht="12.75">
      <c r="A42" s="83" t="s">
        <v>184</v>
      </c>
      <c r="B42" s="62"/>
      <c r="C42" s="62"/>
      <c r="D42" s="62"/>
      <c r="E42" s="34"/>
      <c r="F42" s="34">
        <f>SUM(F38:F41)</f>
        <v>8607000</v>
      </c>
    </row>
    <row r="43" spans="1:6" ht="12.75">
      <c r="A43" s="70" t="s">
        <v>185</v>
      </c>
      <c r="B43" s="62"/>
      <c r="C43" s="62"/>
      <c r="D43" s="62"/>
      <c r="E43" s="34"/>
      <c r="F43" s="34">
        <v>1463000</v>
      </c>
    </row>
    <row r="44" spans="1:6" ht="12.75">
      <c r="A44" s="70" t="s">
        <v>186</v>
      </c>
      <c r="B44" s="62"/>
      <c r="C44" s="62"/>
      <c r="D44" s="62"/>
      <c r="E44" s="34"/>
      <c r="F44" s="34">
        <f>SUM(F42:F43)</f>
        <v>10070000</v>
      </c>
    </row>
    <row r="45" spans="1:6" ht="12.75">
      <c r="A45" s="70"/>
      <c r="B45" s="62"/>
      <c r="C45" s="62"/>
      <c r="D45" s="62"/>
      <c r="E45" s="34"/>
      <c r="F45" s="34"/>
    </row>
    <row r="46" spans="1:6" ht="12.75">
      <c r="A46" s="83" t="s">
        <v>187</v>
      </c>
      <c r="B46" s="62"/>
      <c r="C46" s="62"/>
      <c r="D46" s="62"/>
      <c r="E46" s="34"/>
      <c r="F46" s="34">
        <v>1669000</v>
      </c>
    </row>
    <row r="47" spans="1:6" ht="12.75">
      <c r="A47" s="62"/>
      <c r="B47" s="62"/>
      <c r="C47" s="62"/>
      <c r="D47" s="62"/>
      <c r="E47" s="34"/>
      <c r="F47" s="34"/>
    </row>
    <row r="48" spans="1:6" ht="12.75">
      <c r="A48" s="62" t="s">
        <v>188</v>
      </c>
      <c r="B48" s="62"/>
      <c r="C48" s="62"/>
      <c r="D48" s="62"/>
      <c r="E48" s="34"/>
      <c r="F48" s="34">
        <f>SUM(F44:F46,F35)</f>
        <v>13731500</v>
      </c>
    </row>
    <row r="49" spans="1:6" ht="12.75">
      <c r="A49" s="70"/>
      <c r="C49" s="1"/>
      <c r="D49" s="1"/>
      <c r="E49" s="3"/>
      <c r="F49" s="3"/>
    </row>
    <row r="50" spans="1:6" ht="12.75">
      <c r="A50" s="1" t="s">
        <v>62</v>
      </c>
      <c r="B50" s="1"/>
      <c r="C50" s="1"/>
      <c r="D50" s="1"/>
      <c r="E50" s="3"/>
      <c r="F50" s="3"/>
    </row>
    <row r="51" spans="2:6" ht="12.75">
      <c r="B51" s="109" t="s">
        <v>32</v>
      </c>
      <c r="C51" s="110"/>
      <c r="D51" s="111"/>
      <c r="E51" s="8"/>
      <c r="F51" s="8">
        <v>5716000</v>
      </c>
    </row>
    <row r="52" spans="2:6" ht="12.75">
      <c r="B52" s="109" t="s">
        <v>57</v>
      </c>
      <c r="C52" s="110"/>
      <c r="D52" s="111"/>
      <c r="E52" s="8"/>
      <c r="F52" s="8">
        <v>1125500</v>
      </c>
    </row>
    <row r="53" spans="2:6" ht="12.75">
      <c r="B53" s="109" t="s">
        <v>58</v>
      </c>
      <c r="C53" s="110"/>
      <c r="D53" s="111"/>
      <c r="E53" s="8"/>
      <c r="F53" s="8">
        <v>13731500</v>
      </c>
    </row>
    <row r="54" spans="2:6" ht="12.75">
      <c r="B54" s="109" t="s">
        <v>17</v>
      </c>
      <c r="C54" s="110"/>
      <c r="D54" s="111"/>
      <c r="E54" s="8"/>
      <c r="F54" s="8">
        <f>SUM(F51:F53)</f>
        <v>20573000</v>
      </c>
    </row>
  </sheetData>
  <sheetProtection/>
  <mergeCells count="11">
    <mergeCell ref="B53:D53"/>
    <mergeCell ref="B54:D54"/>
    <mergeCell ref="B2:H2"/>
    <mergeCell ref="A35:D35"/>
    <mergeCell ref="B51:D51"/>
    <mergeCell ref="B52:D52"/>
    <mergeCell ref="A31:D31"/>
    <mergeCell ref="A27:D27"/>
    <mergeCell ref="A22:D22"/>
    <mergeCell ref="A23:D23"/>
    <mergeCell ref="A26:D26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1">
      <selection activeCell="I13" sqref="I13"/>
    </sheetView>
  </sheetViews>
  <sheetFormatPr defaultColWidth="9.140625" defaultRowHeight="12.75"/>
  <cols>
    <col min="5" max="6" width="10.140625" style="0" bestFit="1" customWidth="1"/>
  </cols>
  <sheetData>
    <row r="2" spans="2:8" ht="12.75">
      <c r="B2" s="105" t="s">
        <v>144</v>
      </c>
      <c r="C2" s="105"/>
      <c r="D2" s="105"/>
      <c r="E2" s="105"/>
      <c r="F2" s="105"/>
      <c r="G2" s="105"/>
      <c r="H2" s="105"/>
    </row>
    <row r="3" spans="2:8" ht="12.75">
      <c r="B3" s="71"/>
      <c r="C3" s="71"/>
      <c r="D3" s="71"/>
      <c r="E3" s="71"/>
      <c r="F3" s="71"/>
      <c r="G3" s="71"/>
      <c r="H3" s="71"/>
    </row>
    <row r="4" spans="1:6" ht="15">
      <c r="A4" s="10" t="s">
        <v>138</v>
      </c>
      <c r="F4" s="3">
        <v>26453134</v>
      </c>
    </row>
    <row r="5" spans="2:8" ht="12.75">
      <c r="B5" s="71"/>
      <c r="C5" s="71"/>
      <c r="D5" s="71"/>
      <c r="E5" s="71"/>
      <c r="F5" s="69"/>
      <c r="G5" s="71"/>
      <c r="H5" s="71"/>
    </row>
    <row r="6" spans="1:8" ht="12.75">
      <c r="A6" t="s">
        <v>145</v>
      </c>
      <c r="B6" s="71"/>
      <c r="C6" s="71"/>
      <c r="D6" s="71"/>
      <c r="E6" s="72" t="s">
        <v>146</v>
      </c>
      <c r="F6" s="71"/>
      <c r="G6" s="71"/>
      <c r="H6" s="71"/>
    </row>
    <row r="7" spans="1:8" ht="12.75">
      <c r="A7" t="s">
        <v>156</v>
      </c>
      <c r="B7" s="71"/>
      <c r="C7" s="71"/>
      <c r="D7" s="71"/>
      <c r="E7" s="72" t="s">
        <v>147</v>
      </c>
      <c r="F7" s="71"/>
      <c r="G7" s="71"/>
      <c r="H7" s="71"/>
    </row>
    <row r="8" spans="2:8" ht="12.75">
      <c r="B8" s="71"/>
      <c r="C8" s="71"/>
      <c r="D8" s="71"/>
      <c r="E8" s="71"/>
      <c r="F8" s="71"/>
      <c r="G8" s="71"/>
      <c r="H8" s="71"/>
    </row>
    <row r="9" spans="1:6" ht="12.75">
      <c r="A9" t="s">
        <v>148</v>
      </c>
      <c r="F9" s="2"/>
    </row>
    <row r="10" spans="1:6" ht="12.75">
      <c r="A10" t="s">
        <v>149</v>
      </c>
      <c r="F10" s="2"/>
    </row>
    <row r="11" spans="1:6" ht="12.75">
      <c r="A11" t="s">
        <v>150</v>
      </c>
      <c r="F11" s="2"/>
    </row>
    <row r="12" ht="12.75">
      <c r="F12" s="2"/>
    </row>
    <row r="13" ht="12.75">
      <c r="F13" s="2"/>
    </row>
    <row r="14" spans="1:6" ht="12.75">
      <c r="A14" s="1" t="s">
        <v>39</v>
      </c>
      <c r="F14" s="2"/>
    </row>
    <row r="15" spans="1:6" ht="12.75">
      <c r="A15" s="112" t="s">
        <v>66</v>
      </c>
      <c r="B15" s="113"/>
      <c r="C15" s="113"/>
      <c r="D15" s="114"/>
      <c r="E15" s="6">
        <v>22031857</v>
      </c>
      <c r="F15" s="6">
        <v>22032000</v>
      </c>
    </row>
    <row r="16" spans="1:6" ht="12.75">
      <c r="A16" s="38" t="s">
        <v>151</v>
      </c>
      <c r="B16" s="39"/>
      <c r="C16" s="39"/>
      <c r="D16" s="40"/>
      <c r="E16" s="6">
        <v>208800</v>
      </c>
      <c r="F16" s="6">
        <v>209000</v>
      </c>
    </row>
    <row r="17" spans="1:6" ht="12.75">
      <c r="A17" s="109" t="s">
        <v>17</v>
      </c>
      <c r="B17" s="110"/>
      <c r="C17" s="110"/>
      <c r="D17" s="111"/>
      <c r="E17" s="8">
        <f>SUM(E15:E16)</f>
        <v>22240657</v>
      </c>
      <c r="F17" s="8">
        <f>SUM(F15:F16)</f>
        <v>22241000</v>
      </c>
    </row>
    <row r="18" spans="5:6" ht="12.75">
      <c r="E18" s="2"/>
      <c r="F18" s="2"/>
    </row>
    <row r="19" spans="1:6" ht="12.75">
      <c r="A19" s="1" t="s">
        <v>35</v>
      </c>
      <c r="E19" s="2"/>
      <c r="F19" s="2"/>
    </row>
    <row r="20" spans="1:6" ht="12.75">
      <c r="A20" s="128" t="s">
        <v>36</v>
      </c>
      <c r="B20" s="129"/>
      <c r="C20" s="129"/>
      <c r="D20" s="130"/>
      <c r="E20" s="6">
        <v>4340999</v>
      </c>
      <c r="F20" s="6">
        <v>4341000</v>
      </c>
    </row>
    <row r="21" spans="1:6" ht="12.75">
      <c r="A21" s="44" t="s">
        <v>152</v>
      </c>
      <c r="B21" s="45"/>
      <c r="C21" s="45"/>
      <c r="D21" s="46"/>
      <c r="E21" s="6">
        <v>556980</v>
      </c>
      <c r="F21" s="6">
        <v>557000</v>
      </c>
    </row>
    <row r="22" spans="1:6" ht="12.75">
      <c r="A22" s="109" t="s">
        <v>17</v>
      </c>
      <c r="B22" s="110"/>
      <c r="C22" s="110"/>
      <c r="D22" s="111"/>
      <c r="E22" s="6">
        <f>SUM(E20:E21)</f>
        <v>4897979</v>
      </c>
      <c r="F22" s="8">
        <f>SUM(F20:F21)</f>
        <v>4898000</v>
      </c>
    </row>
    <row r="23" spans="5:6" ht="12.75">
      <c r="E23" s="2"/>
      <c r="F23" s="2"/>
    </row>
    <row r="24" spans="1:6" ht="12.75">
      <c r="A24" s="1" t="s">
        <v>40</v>
      </c>
      <c r="E24" s="2"/>
      <c r="F24" s="2"/>
    </row>
    <row r="25" spans="1:6" ht="12.75">
      <c r="A25" s="38"/>
      <c r="B25" s="39"/>
      <c r="C25" s="39"/>
      <c r="D25" s="40"/>
      <c r="E25" s="6"/>
      <c r="F25" s="6"/>
    </row>
    <row r="26" spans="1:6" ht="12.75">
      <c r="A26" s="112" t="s">
        <v>139</v>
      </c>
      <c r="B26" s="113"/>
      <c r="C26" s="113"/>
      <c r="D26" s="114"/>
      <c r="E26" s="6"/>
      <c r="F26" s="6">
        <v>120000</v>
      </c>
    </row>
    <row r="27" spans="1:6" ht="12.75">
      <c r="A27" s="112" t="s">
        <v>42</v>
      </c>
      <c r="B27" s="113"/>
      <c r="C27" s="113"/>
      <c r="D27" s="114"/>
      <c r="E27" s="6"/>
      <c r="F27" s="6">
        <v>50000</v>
      </c>
    </row>
    <row r="28" spans="1:6" ht="12.75">
      <c r="A28" s="112" t="s">
        <v>140</v>
      </c>
      <c r="B28" s="113"/>
      <c r="C28" s="113"/>
      <c r="D28" s="114"/>
      <c r="E28" s="6"/>
      <c r="F28" s="6">
        <v>50000</v>
      </c>
    </row>
    <row r="29" spans="1:6" ht="12.75">
      <c r="A29" s="112" t="s">
        <v>153</v>
      </c>
      <c r="B29" s="113"/>
      <c r="C29" s="113"/>
      <c r="D29" s="114"/>
      <c r="E29" s="6"/>
      <c r="F29" s="6">
        <v>56000</v>
      </c>
    </row>
    <row r="30" spans="1:6" ht="12.75">
      <c r="A30" s="112" t="s">
        <v>141</v>
      </c>
      <c r="B30" s="113"/>
      <c r="C30" s="113"/>
      <c r="D30" s="114"/>
      <c r="E30" s="6"/>
      <c r="F30" s="6">
        <v>100000</v>
      </c>
    </row>
    <row r="31" spans="1:6" ht="12.75">
      <c r="A31" s="38" t="s">
        <v>142</v>
      </c>
      <c r="B31" s="39"/>
      <c r="C31" s="39"/>
      <c r="D31" s="40"/>
      <c r="E31" s="6"/>
      <c r="F31" s="6">
        <v>15000</v>
      </c>
    </row>
    <row r="32" spans="1:6" ht="12.75">
      <c r="A32" s="38" t="s">
        <v>154</v>
      </c>
      <c r="B32" s="39"/>
      <c r="C32" s="39"/>
      <c r="D32" s="40"/>
      <c r="E32" s="6"/>
      <c r="F32" s="6">
        <v>50000</v>
      </c>
    </row>
    <row r="33" spans="1:6" ht="12.75">
      <c r="A33" s="38"/>
      <c r="B33" s="39"/>
      <c r="C33" s="39"/>
      <c r="D33" s="40"/>
      <c r="E33" s="6"/>
      <c r="F33" s="6"/>
    </row>
    <row r="34" spans="1:6" ht="12.75">
      <c r="A34" s="38" t="s">
        <v>155</v>
      </c>
      <c r="B34" s="39"/>
      <c r="C34" s="39"/>
      <c r="D34" s="40"/>
      <c r="E34" s="6"/>
      <c r="F34" s="6">
        <v>63000</v>
      </c>
    </row>
    <row r="35" spans="1:6" ht="12.75">
      <c r="A35" s="38" t="s">
        <v>52</v>
      </c>
      <c r="B35" s="39"/>
      <c r="C35" s="39"/>
      <c r="D35" s="40"/>
      <c r="E35" s="6"/>
      <c r="F35" s="6">
        <v>100000</v>
      </c>
    </row>
    <row r="36" spans="1:6" ht="12.75">
      <c r="A36" s="38" t="s">
        <v>143</v>
      </c>
      <c r="B36" s="39"/>
      <c r="C36" s="39"/>
      <c r="D36" s="40"/>
      <c r="E36" s="6"/>
      <c r="F36" s="6">
        <v>15000</v>
      </c>
    </row>
    <row r="37" spans="1:6" ht="12.75">
      <c r="A37" s="109" t="s">
        <v>17</v>
      </c>
      <c r="B37" s="110"/>
      <c r="C37" s="110"/>
      <c r="D37" s="111"/>
      <c r="E37" s="8"/>
      <c r="F37" s="8">
        <f>SUM(F25:F36)</f>
        <v>619000</v>
      </c>
    </row>
    <row r="38" spans="1:6" ht="12.75">
      <c r="A38" s="62"/>
      <c r="B38" s="62"/>
      <c r="C38" s="62"/>
      <c r="D38" s="62"/>
      <c r="E38" s="34"/>
      <c r="F38" s="34"/>
    </row>
    <row r="39" spans="1:6" ht="12.75">
      <c r="A39" s="70"/>
      <c r="C39" s="1"/>
      <c r="D39" s="1"/>
      <c r="E39" s="3"/>
      <c r="F39" s="3"/>
    </row>
    <row r="40" spans="1:6" ht="12.75">
      <c r="A40" s="1" t="s">
        <v>62</v>
      </c>
      <c r="B40" s="1"/>
      <c r="C40" s="1"/>
      <c r="D40" s="1"/>
      <c r="E40" s="3"/>
      <c r="F40" s="3"/>
    </row>
    <row r="41" spans="2:6" ht="12.75">
      <c r="B41" s="109" t="s">
        <v>32</v>
      </c>
      <c r="C41" s="110"/>
      <c r="D41" s="111"/>
      <c r="E41" s="8"/>
      <c r="F41" s="8">
        <v>22241000</v>
      </c>
    </row>
    <row r="42" spans="2:6" ht="12.75">
      <c r="B42" s="109" t="s">
        <v>57</v>
      </c>
      <c r="C42" s="110"/>
      <c r="D42" s="111"/>
      <c r="E42" s="8"/>
      <c r="F42" s="8">
        <v>4898000</v>
      </c>
    </row>
    <row r="43" spans="2:6" ht="12.75">
      <c r="B43" s="109" t="s">
        <v>58</v>
      </c>
      <c r="C43" s="110"/>
      <c r="D43" s="111"/>
      <c r="E43" s="8"/>
      <c r="F43" s="8">
        <v>619000</v>
      </c>
    </row>
    <row r="44" spans="2:6" ht="12.75">
      <c r="B44" s="109" t="s">
        <v>17</v>
      </c>
      <c r="C44" s="110"/>
      <c r="D44" s="111"/>
      <c r="E44" s="8"/>
      <c r="F44" s="8">
        <f>SUM(F41:F43)</f>
        <v>27758000</v>
      </c>
    </row>
  </sheetData>
  <sheetProtection/>
  <mergeCells count="15">
    <mergeCell ref="B2:H2"/>
    <mergeCell ref="A30:D30"/>
    <mergeCell ref="A37:D37"/>
    <mergeCell ref="B41:D41"/>
    <mergeCell ref="A22:D22"/>
    <mergeCell ref="A15:D15"/>
    <mergeCell ref="A17:D17"/>
    <mergeCell ref="A20:D20"/>
    <mergeCell ref="B43:D43"/>
    <mergeCell ref="B44:D44"/>
    <mergeCell ref="B42:D42"/>
    <mergeCell ref="A26:D26"/>
    <mergeCell ref="A27:D27"/>
    <mergeCell ref="A28:D28"/>
    <mergeCell ref="A29:D29"/>
  </mergeCells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2018-02-12T13:14:58Z</cp:lastPrinted>
  <dcterms:created xsi:type="dcterms:W3CDTF">2015-01-22T09:20:14Z</dcterms:created>
  <dcterms:modified xsi:type="dcterms:W3CDTF">2018-02-13T10:26:19Z</dcterms:modified>
  <cp:category/>
  <cp:version/>
  <cp:contentType/>
  <cp:contentStatus/>
</cp:coreProperties>
</file>