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2. sz. mell." sheetId="1" r:id="rId1"/>
    <sheet name="3.1. sz. mell" sheetId="2" r:id="rId2"/>
    <sheet name="3.1. a.sz. mell " sheetId="3" r:id="rId3"/>
    <sheet name="3.1. b.sz. mell" sheetId="4" r:id="rId4"/>
    <sheet name="3.1. c.sz. mell" sheetId="5" r:id="rId5"/>
    <sheet name="3.1. d.sz. mell" sheetId="6" r:id="rId6"/>
    <sheet name="3.1. e.sz. mell" sheetId="7" r:id="rId7"/>
    <sheet name="3.2 sz. mell" sheetId="8" r:id="rId8"/>
    <sheet name="3.3.sz. mell" sheetId="9" r:id="rId9"/>
    <sheet name="3.4.sz. mell ." sheetId="10" r:id="rId10"/>
    <sheet name="4.b.sz.mell " sheetId="11" r:id="rId11"/>
    <sheet name="5. sz  mell" sheetId="12" r:id="rId12"/>
    <sheet name="6.sz.mell" sheetId="13" r:id="rId13"/>
  </sheets>
  <definedNames>
    <definedName name="_xlnm.Print_Titles" localSheetId="1">'3.1. sz. mell'!$1:$7</definedName>
  </definedNames>
  <calcPr fullCalcOnLoad="1"/>
</workbook>
</file>

<file path=xl/sharedStrings.xml><?xml version="1.0" encoding="utf-8"?>
<sst xmlns="http://schemas.openxmlformats.org/spreadsheetml/2006/main" count="727" uniqueCount="295">
  <si>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</si>
  <si>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</si>
  <si>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</si>
  <si>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</si>
  <si>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</si>
  <si>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</si>
  <si>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</si>
  <si>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</si>
  <si>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</si>
  <si>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</si>
  <si>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</si>
  <si>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</si>
  <si>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</si>
  <si>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</si>
  <si>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</si>
  <si>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</si>
  <si>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</si>
  <si>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</si>
  <si>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</si>
  <si>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</si>
  <si>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</si>
  <si>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</si>
  <si>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</si>
  <si>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</si>
  <si>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</si>
  <si>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</si>
  <si>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</si>
  <si>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</si>
  <si>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</si>
  <si>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</si>
  <si>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</si>
  <si>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</si>
  <si>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</si>
  <si>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</si>
  <si>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</si>
  <si>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</si>
  <si>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</si>
  <si>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</si>
  <si>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</si>
  <si>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</si>
  <si>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</si>
  <si>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</si>
  <si>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</si>
  <si>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</si>
  <si>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</si>
  <si>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</si>
  <si>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</si>
  <si>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</si>
  <si>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</si>
  <si>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</si>
  <si>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</si>
  <si>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</si>
  <si>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</si>
  <si>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</si>
  <si>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</si>
  <si>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</si>
  <si>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</si>
  <si>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</si>
  <si>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</si>
  <si>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</si>
  <si>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</si>
  <si>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</si>
  <si>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</si>
  <si>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</si>
  <si>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</si>
  <si>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</si>
  <si>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</si>
  <si>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</si>
  <si>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</si>
  <si>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</si>
  <si>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</si>
  <si>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</si>
  <si>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</si>
  <si>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</si>
  <si>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</si>
  <si>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Címzett támogatás</t>
  </si>
  <si>
    <t>Céltámogatás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</si>
  <si>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</si>
  <si>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</si>
  <si>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</si>
  <si>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</si>
  <si>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</si>
  <si>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</si>
  <si>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</si>
  <si>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</si>
  <si>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</si>
  <si>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</si>
  <si>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</si>
  <si>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</si>
  <si>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</si>
  <si>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Céltartalék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</si>
  <si>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</si>
  <si>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</si>
  <si>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</si>
  <si>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</si>
  <si>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</si>
  <si>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</si>
  <si>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</si>
  <si>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</si>
  <si>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</si>
  <si>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</si>
  <si>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</si>
  <si>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</si>
  <si>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</si>
  <si>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</si>
  <si>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ÖSSZESEN:</t>
  </si>
  <si>
    <t>Hiány:</t>
  </si>
  <si>
    <t>Többlet:</t>
  </si>
  <si>
    <t>II. Tőkejellegű bevételek és kiadások mérlege
(Önkormányzati szinten)</t>
  </si>
  <si>
    <t>Felhalmozási célú pénzeszköz átadás</t>
  </si>
  <si>
    <t>Felhalmozási célú tartalék</t>
  </si>
  <si>
    <t>KIADÁSI JOGCÍMEK</t>
  </si>
  <si>
    <t>Települési vízellátás</t>
  </si>
  <si>
    <t>Közvilágítási feladatok</t>
  </si>
  <si>
    <t>Szennyvízelvezetés</t>
  </si>
  <si>
    <t>Rendszeres szociális segély</t>
  </si>
  <si>
    <t>Intézményfinanszírozás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</si>
  <si>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</si>
  <si>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</si>
  <si>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</si>
  <si>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</si>
  <si>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</si>
  <si>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</si>
  <si>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</si>
  <si>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</si>
  <si>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</si>
  <si>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</si>
  <si>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</si>
  <si>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</si>
  <si>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</si>
  <si>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</si>
  <si>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</si>
  <si>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</si>
  <si>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</si>
  <si>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</si>
  <si>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 xml:space="preserve">Címzett támogatás 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</si>
  <si>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</si>
  <si>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</si>
  <si>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</si>
  <si>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</si>
  <si>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</si>
  <si>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</si>
  <si>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</si>
  <si>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</si>
  <si>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</si>
  <si>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</si>
  <si>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</si>
  <si>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</si>
  <si>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</si>
  <si>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</si>
  <si>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</si>
  <si>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</si>
  <si>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</si>
  <si>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</si>
  <si>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</si>
  <si>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</si>
  <si>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</si>
  <si>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</si>
  <si>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</si>
  <si>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</si>
  <si>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</si>
  <si>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Eredeti
előirányzat</t>
  </si>
  <si>
    <t>Módosított
előirányzat</t>
  </si>
  <si>
    <t>Települési hulladék kezelés</t>
  </si>
  <si>
    <t>EGYSZERŰSÍTETT PÉNZFORGALMI JELENTÉS</t>
  </si>
  <si>
    <t>Felhalmozási kiadások</t>
  </si>
  <si>
    <t>Pénzforgalom nélküli kiadások</t>
  </si>
  <si>
    <t>Felhalmozási és tőke jellegű bevételek</t>
  </si>
  <si>
    <t>Dologi és egyéb folyó  kiadások</t>
  </si>
  <si>
    <t>Végleges pénzeszközátadás, egyéb támogatás</t>
  </si>
  <si>
    <t>Ellátottak pénzbeli juttatásai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</si>
  <si>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</si>
  <si>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</si>
  <si>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</si>
  <si>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</si>
  <si>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</si>
  <si>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</si>
  <si>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</si>
  <si>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</si>
  <si>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</si>
  <si>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</si>
  <si>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</si>
  <si>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</si>
  <si>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</si>
  <si>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</si>
  <si>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</si>
  <si>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</si>
  <si>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EU-s támogatásból megvalósuló projekt kiadásai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</si>
  <si>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</si>
  <si>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</si>
  <si>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</si>
  <si>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</si>
  <si>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</si>
  <si>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</si>
  <si>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Művelődési, sportfeladatok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</si>
  <si>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</si>
  <si>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</si>
  <si>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</si>
  <si>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</si>
  <si>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</si>
  <si>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</si>
  <si>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</si>
  <si>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</si>
  <si>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</si>
  <si>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</si>
  <si>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</si>
  <si>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</si>
  <si>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</si>
  <si>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-------------</t>
  </si>
  <si>
    <t>2008 évi</t>
  </si>
  <si>
    <t>2008. évi</t>
  </si>
  <si>
    <t>Felhalmozási célú hitelek kamata</t>
  </si>
  <si>
    <t>V. Egyéb kiadások (körjegyzőség finanszírozása)</t>
  </si>
  <si>
    <t>Egyéb közp.támogatás (jövedelempótló támog.kieg.)</t>
  </si>
  <si>
    <t>Sióagárd Község Önkormányzata</t>
  </si>
  <si>
    <t>Német  Kisebbségi Önkormányzat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</si>
  <si>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</si>
  <si>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</si>
  <si>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</si>
  <si>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</si>
  <si>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Sióagárdi óvoda</t>
  </si>
  <si>
    <t>Támogatásértékű bevételek, átvett pénzeszk.</t>
  </si>
  <si>
    <t>Működési célú támogatásért. bev.</t>
  </si>
  <si>
    <t>Fejlesztési célú támogatásért. bev.</t>
  </si>
  <si>
    <t>Működési célú támogatásértékű kiadás</t>
  </si>
  <si>
    <t>Egyéb központi támogatás (jöv. pótló támog.)</t>
  </si>
  <si>
    <t>Támogatásértékű bevételek</t>
  </si>
  <si>
    <t>Támogatásértékű bev. Elkül. áll. Pénzalapból</t>
  </si>
  <si>
    <t xml:space="preserve">Központi (fejezettől) kvi szervtől </t>
  </si>
  <si>
    <t>Támogatásért. Bev. Önkormányzatoktól</t>
  </si>
  <si>
    <t>Működ. célú támog. ért. Kiadás</t>
  </si>
  <si>
    <t>Működési célú támog. ért. Bev.</t>
  </si>
  <si>
    <t>Fejlesztési célú támog. ért. Bev.</t>
  </si>
  <si>
    <t>Támogatásértékű bevétel</t>
  </si>
  <si>
    <t>Működési célú támogatásértékű bevétel</t>
  </si>
  <si>
    <t>Fejlesztési célú támogatásértékű bevétel</t>
  </si>
  <si>
    <t>Működ. célú támog.ért. kiadás, pénze.átad</t>
  </si>
  <si>
    <t>Működési célú támogatásértékű bevételek</t>
  </si>
  <si>
    <t>Fejlesztési célú támogatásértékű bevételek</t>
  </si>
  <si>
    <t xml:space="preserve">Dologi  kiadások                                               </t>
  </si>
  <si>
    <t>Támogatásértékű kiadás</t>
  </si>
  <si>
    <t>2008. évi 
 ei.</t>
  </si>
  <si>
    <t>2008. évi 
teljesítés</t>
  </si>
  <si>
    <t>Felhalmozási célú támogatásértékű bevétel</t>
  </si>
  <si>
    <t>Felhalmozási célú hiteltörlesztés</t>
  </si>
  <si>
    <t>Felhalmozási célú hitel felvétel</t>
  </si>
  <si>
    <t>Önkormányzati igazgatási feladatok</t>
  </si>
  <si>
    <t>Német kisebbségi önkormányzat</t>
  </si>
  <si>
    <t>Közutak üzemeltetése, útfenntartás</t>
  </si>
  <si>
    <t>Köztemető fenntartás</t>
  </si>
  <si>
    <t>Községgazdálkodás</t>
  </si>
  <si>
    <t>Kábel TV üzemeltetése</t>
  </si>
  <si>
    <t>Saját ingatlan hasznosítása</t>
  </si>
  <si>
    <t>Rendszeres pénzbeli ellátás</t>
  </si>
  <si>
    <t>Eseti pénzbeli ellátás</t>
  </si>
  <si>
    <t>Teleház működése</t>
  </si>
  <si>
    <t>Iskola fenntartása</t>
  </si>
  <si>
    <t>Óvodai ellátás</t>
  </si>
  <si>
    <t>Családi napközi</t>
  </si>
  <si>
    <t>Étkeztetés</t>
  </si>
  <si>
    <t>Fejleszstési tartalék</t>
  </si>
  <si>
    <t>Sportkörök támogatás</t>
  </si>
  <si>
    <t>Közművelődési civil szervezetek támogatása</t>
  </si>
  <si>
    <t>3/1. számú melléklet</t>
  </si>
  <si>
    <t>3/1/a. számú melléklet</t>
  </si>
  <si>
    <t>3/2. számú melléklet</t>
  </si>
  <si>
    <t>ebből állami támogatás</t>
  </si>
  <si>
    <t>3/1/b. számú melléklet</t>
  </si>
  <si>
    <t>Sióagárd község Önkormányzata</t>
  </si>
  <si>
    <t>3/1/c. számú melléklet</t>
  </si>
  <si>
    <t>ebből közcélú támogatás</t>
  </si>
  <si>
    <t>3/1/d. számú melléklet</t>
  </si>
  <si>
    <t>Egyéb fejlesztési célú kiadások (tartalék)</t>
  </si>
  <si>
    <t>3/1/e. számú melléklet</t>
  </si>
  <si>
    <t>3/3. számú melléklet</t>
  </si>
  <si>
    <t>3/4 számú melléklet</t>
  </si>
  <si>
    <t>Sióagárd-Fácánkert Községek Körjegyzősége</t>
  </si>
  <si>
    <t>Létszámkeret (fő)</t>
  </si>
  <si>
    <t>Átlagos állományi létszám/ (fő)</t>
  </si>
  <si>
    <t>Teljesítés %-a</t>
  </si>
  <si>
    <t>Céljellegű decentralizált támogatás, vis major</t>
  </si>
  <si>
    <t>Támogatásért. bev. helyi önkormányzatoktól</t>
  </si>
  <si>
    <t>37.</t>
  </si>
  <si>
    <t>Függő, átfutó bevételek</t>
  </si>
  <si>
    <t>Egészségügyi ellátás  (851219, 851297)</t>
  </si>
  <si>
    <r>
      <t>Igazgatási feladatok (</t>
    </r>
    <r>
      <rPr>
        <b/>
        <sz val="8"/>
        <rFont val="Times New Roman CE"/>
        <family val="0"/>
      </rPr>
      <t xml:space="preserve"> 642024, 701015, 751153, 751867, 751966, 751878)</t>
    </r>
  </si>
  <si>
    <r>
      <t>Város- és községgazdálkodás (</t>
    </r>
    <r>
      <rPr>
        <b/>
        <sz val="8"/>
        <rFont val="Times New Roman CE"/>
        <family val="0"/>
      </rPr>
      <t>631211,751834, 751845, 751856, 901116, 902113)</t>
    </r>
  </si>
  <si>
    <r>
      <t>Művelődési, sportfeladatok (</t>
    </r>
    <r>
      <rPr>
        <b/>
        <sz val="8"/>
        <rFont val="Times New Roman CE"/>
        <family val="0"/>
      </rPr>
      <t>921815, 923127, 923215, 924014, 9256018</t>
    </r>
    <r>
      <rPr>
        <b/>
        <sz val="10"/>
        <rFont val="Times New Roman CE"/>
        <family val="0"/>
      </rPr>
      <t>)</t>
    </r>
  </si>
  <si>
    <t>(552312, 552411, 801115, 801214, 853222)</t>
  </si>
  <si>
    <t>Céljell. dec. támogatás, vis major</t>
  </si>
  <si>
    <t>Eseti pénzbeni gyermekvédelmi ellátás</t>
  </si>
  <si>
    <t>Vízkárelhárítás</t>
  </si>
  <si>
    <t>SIÓAGÁRD KÖZSÉG ÖNKORMÁNYZATA</t>
  </si>
  <si>
    <t xml:space="preserve">2008. </t>
  </si>
  <si>
    <r>
      <t xml:space="preserve">Szociális gondoskodás </t>
    </r>
    <r>
      <rPr>
        <b/>
        <sz val="8"/>
        <rFont val="Times New Roman CE"/>
        <family val="0"/>
      </rPr>
      <t>(853233, 853255, 853311, 853333, 853344, 853355)</t>
    </r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</si>
</sst>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</numFmts>
  <fonts count="22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8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/>
    </fill>
    <fill>
      <patternFill patternType="lightHorizontal">
        <bgColor indexed="13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9">
      <alignment/>
      <protection/>
    </xf>
    <xf numFmtId="0" fontId="0" fillId="0" borderId="0" xfId="19" applyFont="1">
      <alignment/>
      <protection/>
    </xf>
    <xf numFmtId="0" fontId="13" fillId="0" borderId="0" xfId="19" applyFont="1">
      <alignment/>
      <protection/>
    </xf>
    <xf numFmtId="0" fontId="0" fillId="0" borderId="0" xfId="19" applyFont="1" applyFill="1">
      <alignment/>
      <protection/>
    </xf>
    <xf numFmtId="164" fontId="6" fillId="0" borderId="4" xfId="19" applyNumberFormat="1" applyFont="1" applyBorder="1" applyAlignment="1" applyProtection="1">
      <alignment horizontal="centerContinuous" vertical="center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19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indent="1"/>
    </xf>
    <xf numFmtId="0" fontId="13" fillId="0" borderId="11" xfId="0" applyFont="1" applyFill="1" applyBorder="1" applyAlignment="1">
      <alignment horizontal="left" vertical="center" wrapText="1" indent="1"/>
    </xf>
    <xf numFmtId="0" fontId="13" fillId="0" borderId="6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5" fillId="2" borderId="16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" fillId="0" borderId="0" xfId="20" applyFont="1" applyFill="1" applyAlignment="1" applyProtection="1">
      <alignment horizontal="centerContinuous" vertical="center"/>
      <protection locked="0"/>
    </xf>
    <xf numFmtId="0" fontId="17" fillId="0" borderId="0" xfId="20" applyFont="1" applyFill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3" fillId="0" borderId="0" xfId="20" applyFont="1" applyAlignment="1">
      <alignment horizontal="centerContinuous" vertical="center"/>
      <protection/>
    </xf>
    <xf numFmtId="0" fontId="17" fillId="0" borderId="0" xfId="20" applyFont="1">
      <alignment/>
      <protection/>
    </xf>
    <xf numFmtId="0" fontId="16" fillId="0" borderId="0" xfId="20">
      <alignment/>
      <protection/>
    </xf>
    <xf numFmtId="0" fontId="0" fillId="0" borderId="0" xfId="20" applyFont="1">
      <alignment/>
      <protection/>
    </xf>
    <xf numFmtId="0" fontId="3" fillId="0" borderId="0" xfId="20" applyFont="1" applyFill="1" applyAlignment="1">
      <alignment horizontal="centerContinuous"/>
      <protection/>
    </xf>
    <xf numFmtId="0" fontId="3" fillId="0" borderId="0" xfId="20" applyFont="1" applyFill="1" applyAlignment="1">
      <alignment horizontal="centerContinuous" vertical="top"/>
      <protection/>
    </xf>
    <xf numFmtId="0" fontId="6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18" fillId="0" borderId="0" xfId="20" applyFont="1">
      <alignment/>
      <protection/>
    </xf>
    <xf numFmtId="0" fontId="16" fillId="0" borderId="0" xfId="20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19" fillId="0" borderId="0" xfId="20" applyFont="1" applyFill="1" applyAlignment="1">
      <alignment vertical="center"/>
      <protection/>
    </xf>
    <xf numFmtId="0" fontId="20" fillId="0" borderId="0" xfId="0" applyFont="1" applyAlignment="1">
      <alignment/>
    </xf>
    <xf numFmtId="180" fontId="0" fillId="0" borderId="5" xfId="20" applyNumberFormat="1" applyFont="1" applyBorder="1" applyAlignment="1">
      <alignment horizontal="center" vertical="center"/>
      <protection/>
    </xf>
    <xf numFmtId="180" fontId="0" fillId="0" borderId="10" xfId="20" applyNumberFormat="1" applyFont="1" applyBorder="1" applyAlignment="1">
      <alignment horizontal="center" vertical="center"/>
      <protection/>
    </xf>
    <xf numFmtId="180" fontId="0" fillId="0" borderId="19" xfId="20" applyNumberFormat="1" applyFont="1" applyBorder="1" applyAlignment="1">
      <alignment horizontal="center" vertical="center"/>
      <protection/>
    </xf>
    <xf numFmtId="180" fontId="5" fillId="2" borderId="2" xfId="20" applyNumberFormat="1" applyFont="1" applyFill="1" applyBorder="1" applyAlignment="1">
      <alignment horizontal="center" vertical="center"/>
      <protection/>
    </xf>
    <xf numFmtId="180" fontId="0" fillId="0" borderId="14" xfId="20" applyNumberFormat="1" applyFont="1" applyFill="1" applyBorder="1" applyAlignment="1">
      <alignment horizontal="center" vertical="center"/>
      <protection/>
    </xf>
    <xf numFmtId="180" fontId="0" fillId="0" borderId="19" xfId="20" applyNumberFormat="1" applyFont="1" applyFill="1" applyBorder="1" applyAlignment="1">
      <alignment horizontal="center" vertical="center"/>
      <protection/>
    </xf>
    <xf numFmtId="180" fontId="0" fillId="0" borderId="14" xfId="20" applyNumberFormat="1" applyFont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 quotePrefix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1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164" fontId="13" fillId="0" borderId="15" xfId="0" applyNumberFormat="1" applyFont="1" applyBorder="1" applyAlignment="1" applyProtection="1">
      <alignment vertical="center" wrapText="1"/>
      <protection locked="0"/>
    </xf>
    <xf numFmtId="164" fontId="13" fillId="0" borderId="11" xfId="0" applyNumberFormat="1" applyFont="1" applyBorder="1" applyAlignment="1" applyProtection="1">
      <alignment vertical="center" wrapText="1"/>
      <protection locked="0"/>
    </xf>
    <xf numFmtId="164" fontId="13" fillId="0" borderId="10" xfId="0" applyNumberFormat="1" applyFont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Border="1" applyAlignment="1" applyProtection="1">
      <alignment vertical="center" wrapText="1"/>
      <protection locked="0"/>
    </xf>
    <xf numFmtId="164" fontId="7" fillId="2" borderId="2" xfId="0" applyNumberFormat="1" applyFont="1" applyFill="1" applyBorder="1" applyAlignment="1">
      <alignment horizontal="left" vertical="center" wrapText="1" inden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26" xfId="0" applyNumberFormat="1" applyFont="1" applyFill="1" applyBorder="1" applyAlignment="1">
      <alignment horizontal="left" vertical="center" wrapText="1" indent="1"/>
    </xf>
    <xf numFmtId="164" fontId="13" fillId="2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13" fillId="0" borderId="19" xfId="0" applyFont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183" fontId="13" fillId="0" borderId="11" xfId="20" applyNumberFormat="1" applyFont="1" applyBorder="1" applyAlignment="1" applyProtection="1">
      <alignment vertical="center"/>
      <protection locked="0"/>
    </xf>
    <xf numFmtId="183" fontId="13" fillId="0" borderId="20" xfId="20" applyNumberFormat="1" applyFont="1" applyBorder="1" applyAlignment="1" applyProtection="1">
      <alignment vertical="center"/>
      <protection locked="0"/>
    </xf>
    <xf numFmtId="0" fontId="4" fillId="0" borderId="6" xfId="20" applyFont="1" applyBorder="1" applyAlignment="1">
      <alignment horizontal="center" vertical="center"/>
      <protection/>
    </xf>
    <xf numFmtId="183" fontId="13" fillId="0" borderId="28" xfId="20" applyNumberFormat="1" applyFont="1" applyBorder="1" applyAlignment="1" applyProtection="1">
      <alignment vertical="center"/>
      <protection locked="0"/>
    </xf>
    <xf numFmtId="183" fontId="13" fillId="0" borderId="29" xfId="20" applyNumberFormat="1" applyFont="1" applyBorder="1" applyAlignment="1" applyProtection="1">
      <alignment vertical="center"/>
      <protection locked="0"/>
    </xf>
    <xf numFmtId="183" fontId="15" fillId="2" borderId="1" xfId="20" applyNumberFormat="1" applyFont="1" applyFill="1" applyBorder="1" applyAlignment="1">
      <alignment vertical="center"/>
      <protection/>
    </xf>
    <xf numFmtId="183" fontId="15" fillId="2" borderId="3" xfId="20" applyNumberFormat="1" applyFont="1" applyFill="1" applyBorder="1" applyAlignment="1">
      <alignment vertical="center"/>
      <protection/>
    </xf>
    <xf numFmtId="183" fontId="13" fillId="0" borderId="15" xfId="20" applyNumberFormat="1" applyFont="1" applyBorder="1" applyAlignment="1" applyProtection="1">
      <alignment vertical="center"/>
      <protection locked="0"/>
    </xf>
    <xf numFmtId="183" fontId="13" fillId="0" borderId="30" xfId="20" applyNumberFormat="1" applyFont="1" applyBorder="1" applyAlignment="1" applyProtection="1">
      <alignment vertical="center"/>
      <protection locked="0"/>
    </xf>
    <xf numFmtId="0" fontId="13" fillId="0" borderId="6" xfId="20" applyFont="1" applyBorder="1" applyAlignment="1">
      <alignment horizontal="left" vertical="center" indent="1"/>
      <protection/>
    </xf>
    <xf numFmtId="0" fontId="13" fillId="0" borderId="11" xfId="20" applyFont="1" applyBorder="1" applyAlignment="1">
      <alignment horizontal="left" vertical="center" indent="1"/>
      <protection/>
    </xf>
    <xf numFmtId="0" fontId="13" fillId="0" borderId="20" xfId="20" applyFont="1" applyBorder="1" applyAlignment="1">
      <alignment horizontal="left" vertical="center" indent="1"/>
      <protection/>
    </xf>
    <xf numFmtId="0" fontId="15" fillId="2" borderId="1" xfId="20" applyFont="1" applyFill="1" applyBorder="1" applyAlignment="1">
      <alignment horizontal="left" vertical="center" indent="1"/>
      <protection/>
    </xf>
    <xf numFmtId="0" fontId="13" fillId="0" borderId="15" xfId="20" applyFont="1" applyFill="1" applyBorder="1" applyAlignment="1">
      <alignment horizontal="left" vertical="center" indent="1"/>
      <protection/>
    </xf>
    <xf numFmtId="0" fontId="13" fillId="0" borderId="20" xfId="20" applyFont="1" applyFill="1" applyBorder="1" applyAlignment="1">
      <alignment horizontal="left" vertical="center" indent="1"/>
      <protection/>
    </xf>
    <xf numFmtId="0" fontId="13" fillId="0" borderId="15" xfId="20" applyFont="1" applyBorder="1" applyAlignment="1">
      <alignment horizontal="left" vertical="center" indent="1"/>
      <protection/>
    </xf>
    <xf numFmtId="0" fontId="13" fillId="0" borderId="11" xfId="20" applyFont="1" applyBorder="1" applyAlignment="1" quotePrefix="1">
      <alignment horizontal="left" vertical="center" indent="1"/>
      <protection/>
    </xf>
    <xf numFmtId="180" fontId="5" fillId="2" borderId="10" xfId="20" applyNumberFormat="1" applyFont="1" applyFill="1" applyBorder="1" applyAlignment="1">
      <alignment horizontal="center" vertical="center"/>
      <protection/>
    </xf>
    <xf numFmtId="0" fontId="15" fillId="2" borderId="11" xfId="20" applyFont="1" applyFill="1" applyBorder="1" applyAlignment="1">
      <alignment horizontal="left" vertical="center" indent="1"/>
      <protection/>
    </xf>
    <xf numFmtId="183" fontId="15" fillId="2" borderId="11" xfId="20" applyNumberFormat="1" applyFont="1" applyFill="1" applyBorder="1" applyAlignment="1">
      <alignment vertical="center"/>
      <protection/>
    </xf>
    <xf numFmtId="183" fontId="15" fillId="2" borderId="28" xfId="20" applyNumberFormat="1" applyFont="1" applyFill="1" applyBorder="1" applyAlignment="1">
      <alignment vertical="center"/>
      <protection/>
    </xf>
    <xf numFmtId="180" fontId="5" fillId="2" borderId="5" xfId="20" applyNumberFormat="1" applyFont="1" applyFill="1" applyBorder="1" applyAlignment="1">
      <alignment horizontal="center" vertical="center"/>
      <protection/>
    </xf>
    <xf numFmtId="0" fontId="15" fillId="2" borderId="6" xfId="20" applyFont="1" applyFill="1" applyBorder="1" applyAlignment="1">
      <alignment horizontal="left" vertical="center" indent="1"/>
      <protection/>
    </xf>
    <xf numFmtId="180" fontId="5" fillId="2" borderId="31" xfId="20" applyNumberFormat="1" applyFont="1" applyFill="1" applyBorder="1" applyAlignment="1">
      <alignment horizontal="center" vertical="center"/>
      <protection/>
    </xf>
    <xf numFmtId="0" fontId="15" fillId="2" borderId="18" xfId="20" applyFont="1" applyFill="1" applyBorder="1" applyAlignment="1">
      <alignment horizontal="left" vertical="center" indent="1"/>
      <protection/>
    </xf>
    <xf numFmtId="180" fontId="5" fillId="2" borderId="32" xfId="20" applyNumberFormat="1" applyFont="1" applyFill="1" applyBorder="1" applyAlignment="1">
      <alignment horizontal="center" vertical="center"/>
      <protection/>
    </xf>
    <xf numFmtId="0" fontId="15" fillId="2" borderId="33" xfId="20" applyFont="1" applyFill="1" applyBorder="1" applyAlignment="1">
      <alignment horizontal="left" vertical="center" indent="1"/>
      <protection/>
    </xf>
    <xf numFmtId="0" fontId="15" fillId="2" borderId="1" xfId="20" applyFont="1" applyFill="1" applyBorder="1" applyAlignment="1">
      <alignment horizontal="left" vertical="center" wrapText="1" indent="1"/>
      <protection/>
    </xf>
    <xf numFmtId="180" fontId="5" fillId="2" borderId="26" xfId="20" applyNumberFormat="1" applyFont="1" applyFill="1" applyBorder="1" applyAlignment="1">
      <alignment horizontal="center" vertical="center"/>
      <protection/>
    </xf>
    <xf numFmtId="0" fontId="15" fillId="2" borderId="27" xfId="20" applyFont="1" applyFill="1" applyBorder="1" applyAlignment="1">
      <alignment horizontal="left" vertical="center" indent="1"/>
      <protection/>
    </xf>
    <xf numFmtId="0" fontId="4" fillId="0" borderId="16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83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30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29" xfId="0" applyNumberFormat="1" applyFont="1" applyBorder="1" applyAlignment="1" applyProtection="1">
      <alignment horizontal="right" vertical="center" wrapText="1" indent="1"/>
      <protection locked="0"/>
    </xf>
    <xf numFmtId="183" fontId="13" fillId="2" borderId="3" xfId="0" applyNumberFormat="1" applyFont="1" applyFill="1" applyBorder="1" applyAlignment="1">
      <alignment horizontal="right" vertical="center" wrapText="1" indent="1"/>
    </xf>
    <xf numFmtId="183" fontId="13" fillId="0" borderId="6" xfId="20" applyNumberFormat="1" applyFont="1" applyBorder="1" applyAlignment="1" applyProtection="1">
      <alignment horizontal="right" vertical="center"/>
      <protection locked="0"/>
    </xf>
    <xf numFmtId="183" fontId="13" fillId="0" borderId="22" xfId="20" applyNumberFormat="1" applyFont="1" applyBorder="1" applyAlignment="1" applyProtection="1">
      <alignment horizontal="right" vertical="center"/>
      <protection locked="0"/>
    </xf>
    <xf numFmtId="183" fontId="13" fillId="0" borderId="11" xfId="20" applyNumberFormat="1" applyFont="1" applyBorder="1" applyAlignment="1" applyProtection="1">
      <alignment horizontal="right" vertical="center"/>
      <protection locked="0"/>
    </xf>
    <xf numFmtId="183" fontId="13" fillId="0" borderId="28" xfId="20" applyNumberFormat="1" applyFont="1" applyBorder="1" applyAlignment="1" applyProtection="1">
      <alignment horizontal="right" vertical="center"/>
      <protection locked="0"/>
    </xf>
    <xf numFmtId="183" fontId="13" fillId="0" borderId="20" xfId="20" applyNumberFormat="1" applyFont="1" applyBorder="1" applyAlignment="1" applyProtection="1">
      <alignment horizontal="right" vertical="center"/>
      <protection locked="0"/>
    </xf>
    <xf numFmtId="183" fontId="13" fillId="0" borderId="29" xfId="20" applyNumberFormat="1" applyFont="1" applyBorder="1" applyAlignment="1" applyProtection="1">
      <alignment horizontal="right" vertical="center"/>
      <protection locked="0"/>
    </xf>
    <xf numFmtId="183" fontId="15" fillId="2" borderId="1" xfId="20" applyNumberFormat="1" applyFont="1" applyFill="1" applyBorder="1" applyAlignment="1" applyProtection="1">
      <alignment vertical="center"/>
      <protection/>
    </xf>
    <xf numFmtId="183" fontId="15" fillId="2" borderId="3" xfId="20" applyNumberFormat="1" applyFont="1" applyFill="1" applyBorder="1" applyAlignment="1" applyProtection="1">
      <alignment vertical="center"/>
      <protection/>
    </xf>
    <xf numFmtId="183" fontId="15" fillId="2" borderId="6" xfId="20" applyNumberFormat="1" applyFont="1" applyFill="1" applyBorder="1" applyAlignment="1" applyProtection="1">
      <alignment vertical="center"/>
      <protection/>
    </xf>
    <xf numFmtId="183" fontId="15" fillId="2" borderId="22" xfId="20" applyNumberFormat="1" applyFont="1" applyFill="1" applyBorder="1" applyAlignment="1" applyProtection="1">
      <alignment vertical="center"/>
      <protection/>
    </xf>
    <xf numFmtId="183" fontId="15" fillId="2" borderId="18" xfId="20" applyNumberFormat="1" applyFont="1" applyFill="1" applyBorder="1" applyAlignment="1" applyProtection="1">
      <alignment vertical="center"/>
      <protection/>
    </xf>
    <xf numFmtId="183" fontId="15" fillId="2" borderId="34" xfId="20" applyNumberFormat="1" applyFont="1" applyFill="1" applyBorder="1" applyAlignment="1" applyProtection="1">
      <alignment vertical="center"/>
      <protection/>
    </xf>
    <xf numFmtId="183" fontId="15" fillId="2" borderId="33" xfId="20" applyNumberFormat="1" applyFont="1" applyFill="1" applyBorder="1" applyAlignment="1" applyProtection="1">
      <alignment vertical="center"/>
      <protection/>
    </xf>
    <xf numFmtId="183" fontId="15" fillId="2" borderId="27" xfId="20" applyNumberFormat="1" applyFont="1" applyFill="1" applyBorder="1" applyAlignment="1" applyProtection="1">
      <alignment vertical="center"/>
      <protection/>
    </xf>
    <xf numFmtId="0" fontId="13" fillId="0" borderId="13" xfId="19" applyFont="1" applyFill="1" applyBorder="1" applyAlignment="1" applyProtection="1">
      <alignment horizontal="left" vertical="center" wrapText="1" indent="1"/>
      <protection/>
    </xf>
    <xf numFmtId="0" fontId="13" fillId="0" borderId="11" xfId="19" applyFont="1" applyFill="1" applyBorder="1" applyAlignment="1" applyProtection="1">
      <alignment horizontal="left" vertical="center" wrapText="1" indent="1"/>
      <protection/>
    </xf>
    <xf numFmtId="0" fontId="13" fillId="0" borderId="27" xfId="19" applyFont="1" applyFill="1" applyBorder="1" applyAlignment="1" applyProtection="1">
      <alignment horizontal="left" vertical="center" wrapText="1" indent="1"/>
      <protection/>
    </xf>
    <xf numFmtId="0" fontId="7" fillId="0" borderId="2" xfId="19" applyFont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7" fillId="2" borderId="32" xfId="19" applyFont="1" applyFill="1" applyBorder="1" applyAlignment="1" applyProtection="1">
      <alignment horizontal="center" vertical="center" wrapText="1"/>
      <protection/>
    </xf>
    <xf numFmtId="0" fontId="7" fillId="2" borderId="33" xfId="19" applyFont="1" applyFill="1" applyBorder="1" applyAlignment="1" applyProtection="1">
      <alignment vertical="center" wrapText="1"/>
      <protection/>
    </xf>
    <xf numFmtId="0" fontId="7" fillId="2" borderId="2" xfId="19" applyFont="1" applyFill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vertical="center" wrapText="1"/>
      <protection/>
    </xf>
    <xf numFmtId="0" fontId="13" fillId="2" borderId="2" xfId="19" applyFont="1" applyFill="1" applyBorder="1" applyAlignment="1" applyProtection="1">
      <alignment horizontal="center" vertical="center" wrapText="1"/>
      <protection/>
    </xf>
    <xf numFmtId="0" fontId="13" fillId="0" borderId="12" xfId="19" applyFont="1" applyFill="1" applyBorder="1" applyAlignment="1" applyProtection="1">
      <alignment horizontal="center" vertical="center" wrapText="1"/>
      <protection/>
    </xf>
    <xf numFmtId="0" fontId="13" fillId="0" borderId="10" xfId="19" applyFont="1" applyFill="1" applyBorder="1" applyAlignment="1" applyProtection="1">
      <alignment horizontal="center" vertical="center" wrapText="1"/>
      <protection/>
    </xf>
    <xf numFmtId="0" fontId="13" fillId="0" borderId="26" xfId="19" applyFont="1" applyFill="1" applyBorder="1" applyAlignment="1" applyProtection="1">
      <alignment horizontal="center" vertical="center" wrapText="1"/>
      <protection/>
    </xf>
    <xf numFmtId="0" fontId="13" fillId="0" borderId="14" xfId="19" applyFont="1" applyFill="1" applyBorder="1" applyAlignment="1" applyProtection="1">
      <alignment horizontal="center" vertical="center" wrapText="1"/>
      <protection/>
    </xf>
    <xf numFmtId="0" fontId="13" fillId="0" borderId="15" xfId="19" applyFont="1" applyFill="1" applyBorder="1" applyAlignment="1" applyProtection="1">
      <alignment horizontal="left" vertical="center" wrapText="1" indent="1"/>
      <protection/>
    </xf>
    <xf numFmtId="0" fontId="13" fillId="0" borderId="19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 applyAlignment="1" applyProtection="1">
      <alignment horizontal="left" indent="1"/>
      <protection/>
    </xf>
    <xf numFmtId="0" fontId="13" fillId="0" borderId="20" xfId="19" applyFont="1" applyFill="1" applyBorder="1" applyAlignment="1" applyProtection="1">
      <alignment horizontal="left" vertical="center" wrapText="1" indent="1"/>
      <protection/>
    </xf>
    <xf numFmtId="0" fontId="15" fillId="2" borderId="1" xfId="19" applyFont="1" applyFill="1" applyBorder="1" applyAlignment="1" applyProtection="1">
      <alignment vertical="center" wrapText="1"/>
      <protection/>
    </xf>
    <xf numFmtId="0" fontId="7" fillId="2" borderId="1" xfId="19" applyFont="1" applyFill="1" applyBorder="1" applyAlignment="1" applyProtection="1">
      <alignment horizontal="left" vertical="center" wrapText="1" indent="1"/>
      <protection/>
    </xf>
    <xf numFmtId="0" fontId="6" fillId="0" borderId="0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Protection="1">
      <alignment/>
      <protection/>
    </xf>
    <xf numFmtId="164" fontId="6" fillId="0" borderId="0" xfId="19" applyNumberFormat="1" applyFont="1" applyFill="1" applyBorder="1" applyAlignment="1" applyProtection="1">
      <alignment horizontal="centerContinuous" vertical="center"/>
      <protection/>
    </xf>
    <xf numFmtId="164" fontId="6" fillId="0" borderId="4" xfId="19" applyNumberFormat="1" applyFont="1" applyFill="1" applyBorder="1" applyAlignment="1" applyProtection="1">
      <alignment horizontal="centerContinuous" vertical="center"/>
      <protection/>
    </xf>
    <xf numFmtId="0" fontId="13" fillId="0" borderId="5" xfId="19" applyFont="1" applyFill="1" applyBorder="1" applyAlignment="1" applyProtection="1">
      <alignment horizontal="center" vertical="center" wrapText="1"/>
      <protection/>
    </xf>
    <xf numFmtId="0" fontId="13" fillId="0" borderId="6" xfId="19" applyFont="1" applyFill="1" applyBorder="1" applyAlignment="1" applyProtection="1">
      <alignment horizontal="left" vertical="center" wrapText="1" indent="1"/>
      <protection/>
    </xf>
    <xf numFmtId="0" fontId="13" fillId="0" borderId="9" xfId="19" applyFont="1" applyFill="1" applyBorder="1" applyAlignment="1" applyProtection="1">
      <alignment horizontal="left" vertical="center" wrapText="1" indent="1"/>
      <protection/>
    </xf>
    <xf numFmtId="164" fontId="7" fillId="2" borderId="33" xfId="19" applyNumberFormat="1" applyFont="1" applyFill="1" applyBorder="1" applyAlignment="1" applyProtection="1">
      <alignment vertical="center" wrapText="1"/>
      <protection/>
    </xf>
    <xf numFmtId="164" fontId="13" fillId="0" borderId="6" xfId="19" applyNumberFormat="1" applyFont="1" applyFill="1" applyBorder="1" applyAlignment="1" applyProtection="1">
      <alignment vertical="center" wrapText="1"/>
      <protection locked="0"/>
    </xf>
    <xf numFmtId="164" fontId="13" fillId="0" borderId="11" xfId="19" applyNumberFormat="1" applyFont="1" applyFill="1" applyBorder="1" applyAlignment="1" applyProtection="1">
      <alignment vertical="center" wrapText="1"/>
      <protection locked="0"/>
    </xf>
    <xf numFmtId="164" fontId="13" fillId="0" borderId="20" xfId="19" applyNumberFormat="1" applyFont="1" applyFill="1" applyBorder="1" applyAlignment="1" applyProtection="1">
      <alignment vertical="center" wrapText="1"/>
      <protection locked="0"/>
    </xf>
    <xf numFmtId="164" fontId="7" fillId="2" borderId="1" xfId="19" applyNumberFormat="1" applyFont="1" applyFill="1" applyBorder="1" applyAlignment="1" applyProtection="1">
      <alignment vertical="center" wrapText="1"/>
      <protection locked="0"/>
    </xf>
    <xf numFmtId="164" fontId="7" fillId="2" borderId="1" xfId="19" applyNumberFormat="1" applyFont="1" applyFill="1" applyBorder="1" applyAlignment="1" applyProtection="1">
      <alignment vertical="center" wrapText="1"/>
      <protection/>
    </xf>
    <xf numFmtId="164" fontId="13" fillId="0" borderId="15" xfId="19" applyNumberFormat="1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>
      <alignment horizontal="centerContinuous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4" fillId="0" borderId="34" xfId="0" applyFont="1" applyFill="1" applyBorder="1" applyAlignment="1" quotePrefix="1">
      <alignment horizontal="right" vertical="center"/>
    </xf>
    <xf numFmtId="0" fontId="4" fillId="0" borderId="23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horizontal="centerContinuous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10" xfId="0" applyNumberFormat="1" applyFont="1" applyBorder="1" applyAlignment="1" applyProtection="1">
      <alignment horizontal="left" vertical="center" wrapText="1" indent="1"/>
      <protection/>
    </xf>
    <xf numFmtId="164" fontId="13" fillId="0" borderId="5" xfId="0" applyNumberFormat="1" applyFont="1" applyBorder="1" applyAlignment="1" applyProtection="1">
      <alignment horizontal="left" vertical="center" wrapText="1" indent="1"/>
      <protection/>
    </xf>
    <xf numFmtId="0" fontId="13" fillId="0" borderId="20" xfId="20" applyFont="1" applyBorder="1" applyAlignment="1" quotePrefix="1">
      <alignment horizontal="left" vertical="center" indent="3"/>
      <protection/>
    </xf>
    <xf numFmtId="183" fontId="15" fillId="2" borderId="39" xfId="20" applyNumberFormat="1" applyFont="1" applyFill="1" applyBorder="1" applyAlignment="1" applyProtection="1">
      <alignment vertical="center"/>
      <protection/>
    </xf>
    <xf numFmtId="183" fontId="15" fillId="2" borderId="40" xfId="20" applyNumberFormat="1" applyFont="1" applyFill="1" applyBorder="1" applyAlignment="1" applyProtection="1">
      <alignment vertical="center"/>
      <protection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19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4" fillId="0" borderId="18" xfId="19" applyNumberFormat="1" applyFont="1" applyBorder="1" applyAlignment="1" applyProtection="1">
      <alignment horizontal="center" vertical="center" wrapText="1"/>
      <protection locked="0"/>
    </xf>
    <xf numFmtId="164" fontId="4" fillId="0" borderId="18" xfId="19" applyNumberFormat="1" applyFont="1" applyBorder="1" applyAlignment="1">
      <alignment horizontal="center" vertical="center" wrapText="1"/>
      <protection/>
    </xf>
    <xf numFmtId="164" fontId="7" fillId="0" borderId="1" xfId="19" applyNumberFormat="1" applyFont="1" applyBorder="1" applyAlignment="1" applyProtection="1">
      <alignment horizontal="center" vertical="center" wrapText="1"/>
      <protection locked="0"/>
    </xf>
    <xf numFmtId="164" fontId="15" fillId="2" borderId="1" xfId="19" applyNumberFormat="1" applyFont="1" applyFill="1" applyBorder="1" applyAlignment="1" applyProtection="1">
      <alignment vertical="center" wrapText="1"/>
      <protection/>
    </xf>
    <xf numFmtId="164" fontId="6" fillId="0" borderId="0" xfId="19" applyNumberFormat="1" applyFont="1" applyFill="1" applyBorder="1" applyAlignment="1" applyProtection="1">
      <alignment vertical="center" wrapText="1"/>
      <protection/>
    </xf>
    <xf numFmtId="164" fontId="3" fillId="0" borderId="0" xfId="19" applyNumberFormat="1" applyFont="1" applyFill="1">
      <alignment/>
      <protection/>
    </xf>
    <xf numFmtId="164" fontId="6" fillId="0" borderId="0" xfId="19" applyNumberFormat="1" applyFont="1" applyFill="1" applyBorder="1" applyAlignment="1" applyProtection="1">
      <alignment horizontal="centerContinuous" vertical="center"/>
      <protection locked="0"/>
    </xf>
    <xf numFmtId="164" fontId="6" fillId="0" borderId="4" xfId="19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19" applyNumberFormat="1">
      <alignment/>
      <protection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3" fillId="0" borderId="41" xfId="0" applyNumberFormat="1" applyFont="1" applyBorder="1" applyAlignment="1" applyProtection="1">
      <alignment horizontal="left" vertical="center" wrapText="1" indent="1"/>
      <protection/>
    </xf>
    <xf numFmtId="0" fontId="7" fillId="0" borderId="2" xfId="19" applyFont="1" applyFill="1" applyBorder="1" applyAlignment="1" applyProtection="1">
      <alignment horizontal="center" vertical="center" wrapText="1"/>
      <protection/>
    </xf>
    <xf numFmtId="0" fontId="7" fillId="0" borderId="1" xfId="19" applyFont="1" applyFill="1" applyBorder="1" applyAlignment="1" applyProtection="1">
      <alignment vertical="center" wrapText="1"/>
      <protection/>
    </xf>
    <xf numFmtId="164" fontId="7" fillId="0" borderId="1" xfId="19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 wrapText="1"/>
    </xf>
    <xf numFmtId="183" fontId="13" fillId="4" borderId="11" xfId="20" applyNumberFormat="1" applyFont="1" applyFill="1" applyBorder="1" applyAlignment="1" applyProtection="1">
      <alignment vertical="center"/>
      <protection/>
    </xf>
    <xf numFmtId="183" fontId="15" fillId="5" borderId="27" xfId="20" applyNumberFormat="1" applyFont="1" applyFill="1" applyBorder="1" applyAlignment="1" applyProtection="1">
      <alignment vertical="center"/>
      <protection/>
    </xf>
    <xf numFmtId="0" fontId="13" fillId="0" borderId="11" xfId="20" applyFont="1" applyBorder="1" applyAlignment="1">
      <alignment horizontal="left" vertical="center" indent="3"/>
      <protection/>
    </xf>
    <xf numFmtId="0" fontId="4" fillId="0" borderId="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15" fillId="2" borderId="42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5" fillId="2" borderId="42" xfId="0" applyNumberFormat="1" applyFont="1" applyFill="1" applyBorder="1" applyAlignment="1">
      <alignment vertical="center" wrapText="1"/>
    </xf>
    <xf numFmtId="164" fontId="13" fillId="0" borderId="8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44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7" fillId="2" borderId="42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7" fillId="2" borderId="45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164" fontId="13" fillId="0" borderId="16" xfId="0" applyNumberFormat="1" applyFont="1" applyFill="1" applyBorder="1" applyAlignment="1">
      <alignment vertical="center" wrapText="1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5" fillId="2" borderId="1" xfId="0" applyNumberFormat="1" applyFont="1" applyFill="1" applyBorder="1" applyAlignment="1" applyProtection="1">
      <alignment vertical="center" wrapText="1"/>
      <protection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164" fontId="15" fillId="2" borderId="1" xfId="0" applyNumberFormat="1" applyFont="1" applyFill="1" applyBorder="1" applyAlignment="1">
      <alignment vertical="center" wrapText="1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83" fontId="13" fillId="0" borderId="15" xfId="20" applyNumberFormat="1" applyFont="1" applyFill="1" applyBorder="1" applyAlignment="1" applyProtection="1">
      <alignment vertical="center"/>
      <protection locked="0"/>
    </xf>
    <xf numFmtId="183" fontId="13" fillId="0" borderId="30" xfId="20" applyNumberFormat="1" applyFont="1" applyFill="1" applyBorder="1" applyAlignment="1" applyProtection="1">
      <alignment vertical="center"/>
      <protection locked="0"/>
    </xf>
    <xf numFmtId="183" fontId="13" fillId="0" borderId="20" xfId="20" applyNumberFormat="1" applyFont="1" applyFill="1" applyBorder="1" applyAlignment="1" applyProtection="1">
      <alignment vertical="center"/>
      <protection locked="0"/>
    </xf>
    <xf numFmtId="183" fontId="13" fillId="0" borderId="29" xfId="2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164" fontId="14" fillId="0" borderId="42" xfId="0" applyNumberFormat="1" applyFont="1" applyFill="1" applyBorder="1" applyAlignment="1" applyProtection="1">
      <alignment vertical="center" wrapText="1"/>
      <protection locked="0"/>
    </xf>
    <xf numFmtId="164" fontId="4" fillId="0" borderId="45" xfId="19" applyNumberFormat="1" applyFont="1" applyBorder="1" applyAlignment="1" applyProtection="1">
      <alignment horizontal="center" vertical="center" wrapText="1"/>
      <protection locked="0"/>
    </xf>
    <xf numFmtId="0" fontId="4" fillId="0" borderId="34" xfId="19" applyFont="1" applyBorder="1" applyAlignment="1">
      <alignment horizontal="center" wrapText="1"/>
      <protection/>
    </xf>
    <xf numFmtId="164" fontId="7" fillId="0" borderId="42" xfId="19" applyNumberFormat="1" applyFont="1" applyBorder="1" applyAlignment="1" applyProtection="1">
      <alignment horizontal="center" vertical="center" wrapText="1"/>
      <protection locked="0"/>
    </xf>
    <xf numFmtId="164" fontId="7" fillId="2" borderId="47" xfId="19" applyNumberFormat="1" applyFont="1" applyFill="1" applyBorder="1" applyAlignment="1" applyProtection="1">
      <alignment vertical="center" wrapText="1"/>
      <protection/>
    </xf>
    <xf numFmtId="164" fontId="7" fillId="0" borderId="42" xfId="19" applyNumberFormat="1" applyFont="1" applyFill="1" applyBorder="1" applyAlignment="1" applyProtection="1">
      <alignment vertical="center" wrapText="1"/>
      <protection locked="0"/>
    </xf>
    <xf numFmtId="164" fontId="7" fillId="2" borderId="42" xfId="19" applyNumberFormat="1" applyFont="1" applyFill="1" applyBorder="1" applyAlignment="1" applyProtection="1">
      <alignment vertical="center" wrapText="1"/>
      <protection/>
    </xf>
    <xf numFmtId="164" fontId="13" fillId="0" borderId="43" xfId="19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19" applyNumberFormat="1" applyFont="1" applyFill="1" applyBorder="1" applyAlignment="1" applyProtection="1">
      <alignment horizontal="right" vertical="center" wrapText="1"/>
      <protection locked="0"/>
    </xf>
    <xf numFmtId="164" fontId="13" fillId="0" borderId="46" xfId="19" applyNumberFormat="1" applyFont="1" applyFill="1" applyBorder="1" applyAlignment="1" applyProtection="1">
      <alignment horizontal="right" vertical="center" wrapText="1"/>
      <protection locked="0"/>
    </xf>
    <xf numFmtId="164" fontId="13" fillId="0" borderId="38" xfId="19" applyNumberFormat="1" applyFont="1" applyFill="1" applyBorder="1" applyAlignment="1" applyProtection="1">
      <alignment vertical="center" wrapText="1"/>
      <protection locked="0"/>
    </xf>
    <xf numFmtId="164" fontId="13" fillId="0" borderId="43" xfId="19" applyNumberFormat="1" applyFont="1" applyFill="1" applyBorder="1" applyAlignment="1" applyProtection="1">
      <alignment vertical="center" wrapText="1"/>
      <protection locked="0"/>
    </xf>
    <xf numFmtId="164" fontId="13" fillId="0" borderId="44" xfId="19" applyNumberFormat="1" applyFont="1" applyFill="1" applyBorder="1" applyAlignment="1" applyProtection="1">
      <alignment vertical="center" wrapText="1"/>
      <protection locked="0"/>
    </xf>
    <xf numFmtId="164" fontId="13" fillId="0" borderId="25" xfId="19" applyNumberFormat="1" applyFont="1" applyFill="1" applyBorder="1" applyAlignment="1" applyProtection="1">
      <alignment vertical="center" wrapText="1"/>
      <protection locked="0"/>
    </xf>
    <xf numFmtId="164" fontId="15" fillId="2" borderId="42" xfId="19" applyNumberFormat="1" applyFont="1" applyFill="1" applyBorder="1" applyAlignment="1" applyProtection="1">
      <alignment vertical="center" wrapText="1"/>
      <protection/>
    </xf>
    <xf numFmtId="164" fontId="7" fillId="2" borderId="42" xfId="19" applyNumberFormat="1" applyFont="1" applyFill="1" applyBorder="1" applyAlignment="1" applyProtection="1">
      <alignment vertical="center" wrapText="1"/>
      <protection locked="0"/>
    </xf>
    <xf numFmtId="0" fontId="7" fillId="0" borderId="39" xfId="19" applyFont="1" applyBorder="1" applyAlignment="1">
      <alignment horizontal="center"/>
      <protection/>
    </xf>
    <xf numFmtId="0" fontId="13" fillId="0" borderId="31" xfId="1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13" fillId="0" borderId="30" xfId="23" applyFont="1" applyFill="1" applyBorder="1" applyAlignment="1">
      <alignment vertical="center" wrapText="1"/>
    </xf>
    <xf numFmtId="9" fontId="13" fillId="0" borderId="28" xfId="23" applyFont="1" applyFill="1" applyBorder="1" applyAlignment="1">
      <alignment vertical="center" wrapText="1"/>
    </xf>
    <xf numFmtId="9" fontId="13" fillId="0" borderId="29" xfId="23" applyFont="1" applyFill="1" applyBorder="1" applyAlignment="1">
      <alignment vertical="center" wrapText="1"/>
    </xf>
    <xf numFmtId="9" fontId="7" fillId="2" borderId="3" xfId="23" applyFont="1" applyFill="1" applyBorder="1" applyAlignment="1">
      <alignment vertical="center" wrapText="1"/>
    </xf>
    <xf numFmtId="164" fontId="15" fillId="2" borderId="16" xfId="0" applyNumberFormat="1" applyFont="1" applyFill="1" applyBorder="1" applyAlignment="1" applyProtection="1">
      <alignment vertical="center" wrapText="1"/>
      <protection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2" borderId="16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 applyProtection="1">
      <alignment vertical="center" wrapText="1"/>
      <protection locked="0"/>
    </xf>
    <xf numFmtId="164" fontId="7" fillId="2" borderId="16" xfId="0" applyNumberFormat="1" applyFont="1" applyFill="1" applyBorder="1" applyAlignment="1">
      <alignment vertical="center" wrapText="1"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0" fontId="0" fillId="0" borderId="51" xfId="0" applyBorder="1" applyAlignment="1">
      <alignment vertical="center" wrapText="1"/>
    </xf>
    <xf numFmtId="0" fontId="6" fillId="0" borderId="39" xfId="0" applyFont="1" applyBorder="1" applyAlignment="1">
      <alignment horizontal="left" vertical="center" wrapText="1"/>
    </xf>
    <xf numFmtId="9" fontId="0" fillId="0" borderId="30" xfId="23" applyBorder="1" applyAlignment="1">
      <alignment vertical="center" wrapText="1"/>
    </xf>
    <xf numFmtId="9" fontId="0" fillId="0" borderId="3" xfId="23" applyBorder="1" applyAlignment="1">
      <alignment vertical="center" wrapText="1"/>
    </xf>
    <xf numFmtId="9" fontId="0" fillId="0" borderId="52" xfId="23" applyBorder="1" applyAlignment="1">
      <alignment vertical="center" wrapText="1"/>
    </xf>
    <xf numFmtId="9" fontId="0" fillId="2" borderId="3" xfId="23" applyFill="1" applyBorder="1" applyAlignment="1">
      <alignment vertical="center" wrapText="1"/>
    </xf>
    <xf numFmtId="9" fontId="14" fillId="2" borderId="3" xfId="23" applyFont="1" applyFill="1" applyBorder="1" applyAlignment="1">
      <alignment vertical="center" wrapText="1"/>
    </xf>
    <xf numFmtId="9" fontId="4" fillId="2" borderId="3" xfId="23" applyFont="1" applyFill="1" applyBorder="1" applyAlignment="1">
      <alignment vertical="center" wrapText="1"/>
    </xf>
    <xf numFmtId="9" fontId="8" fillId="2" borderId="3" xfId="23" applyFont="1" applyFill="1" applyBorder="1" applyAlignment="1">
      <alignment vertical="center" wrapText="1"/>
    </xf>
    <xf numFmtId="0" fontId="6" fillId="0" borderId="53" xfId="0" applyFont="1" applyBorder="1" applyAlignment="1">
      <alignment horizontal="left" vertical="center" wrapText="1"/>
    </xf>
    <xf numFmtId="9" fontId="5" fillId="2" borderId="3" xfId="23" applyFont="1" applyFill="1" applyBorder="1" applyAlignment="1">
      <alignment vertical="center" wrapText="1"/>
    </xf>
    <xf numFmtId="9" fontId="8" fillId="0" borderId="3" xfId="23" applyFont="1" applyFill="1" applyBorder="1" applyAlignment="1">
      <alignment vertical="center" wrapText="1"/>
    </xf>
    <xf numFmtId="9" fontId="8" fillId="0" borderId="3" xfId="23" applyFont="1" applyBorder="1" applyAlignment="1">
      <alignment vertical="center" wrapText="1"/>
    </xf>
    <xf numFmtId="0" fontId="4" fillId="0" borderId="22" xfId="0" applyFont="1" applyFill="1" applyBorder="1" applyAlignment="1" quotePrefix="1">
      <alignment vertical="center"/>
    </xf>
    <xf numFmtId="0" fontId="4" fillId="0" borderId="34" xfId="0" applyFont="1" applyFill="1" applyBorder="1" applyAlignment="1" quotePrefix="1">
      <alignment vertical="center"/>
    </xf>
    <xf numFmtId="9" fontId="14" fillId="0" borderId="3" xfId="23" applyFont="1" applyFill="1" applyBorder="1" applyAlignment="1">
      <alignment vertical="center" wrapText="1"/>
    </xf>
    <xf numFmtId="9" fontId="13" fillId="0" borderId="30" xfId="23" applyFont="1" applyBorder="1" applyAlignment="1">
      <alignment vertical="center" wrapText="1"/>
    </xf>
    <xf numFmtId="9" fontId="13" fillId="0" borderId="52" xfId="23" applyFont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13" fillId="2" borderId="46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Border="1" applyAlignment="1">
      <alignment vertical="center" wrapText="1"/>
    </xf>
    <xf numFmtId="164" fontId="0" fillId="0" borderId="29" xfId="0" applyNumberFormat="1" applyBorder="1" applyAlignment="1">
      <alignment vertical="center" wrapText="1"/>
    </xf>
    <xf numFmtId="164" fontId="0" fillId="2" borderId="3" xfId="0" applyNumberFormat="1" applyFill="1" applyBorder="1" applyAlignment="1">
      <alignment vertical="center" wrapText="1"/>
    </xf>
    <xf numFmtId="164" fontId="13" fillId="0" borderId="8" xfId="19" applyNumberFormat="1" applyFont="1" applyFill="1" applyBorder="1" applyAlignment="1" applyProtection="1">
      <alignment vertical="center" wrapText="1"/>
      <protection locked="0"/>
    </xf>
    <xf numFmtId="9" fontId="0" fillId="0" borderId="28" xfId="23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9" fontId="0" fillId="0" borderId="29" xfId="23" applyBorder="1" applyAlignment="1">
      <alignment vertical="center" wrapText="1"/>
    </xf>
    <xf numFmtId="9" fontId="0" fillId="0" borderId="29" xfId="23" applyFont="1" applyFill="1" applyBorder="1" applyAlignment="1">
      <alignment vertical="center" wrapText="1"/>
    </xf>
    <xf numFmtId="9" fontId="13" fillId="2" borderId="3" xfId="23" applyFont="1" applyFill="1" applyBorder="1" applyAlignment="1">
      <alignment vertical="center" wrapText="1"/>
    </xf>
    <xf numFmtId="9" fontId="13" fillId="0" borderId="39" xfId="23" applyFont="1" applyBorder="1" applyAlignment="1">
      <alignment vertical="center" wrapText="1"/>
    </xf>
    <xf numFmtId="9" fontId="13" fillId="0" borderId="3" xfId="23" applyFont="1" applyBorder="1" applyAlignment="1">
      <alignment vertical="center" wrapText="1"/>
    </xf>
    <xf numFmtId="9" fontId="7" fillId="2" borderId="3" xfId="19" applyNumberFormat="1" applyFont="1" applyFill="1" applyBorder="1">
      <alignment/>
      <protection/>
    </xf>
    <xf numFmtId="9" fontId="13" fillId="0" borderId="52" xfId="19" applyNumberFormat="1" applyFont="1" applyBorder="1">
      <alignment/>
      <protection/>
    </xf>
    <xf numFmtId="9" fontId="13" fillId="0" borderId="30" xfId="19" applyNumberFormat="1" applyFont="1" applyBorder="1">
      <alignment/>
      <protection/>
    </xf>
    <xf numFmtId="9" fontId="13" fillId="0" borderId="28" xfId="19" applyNumberFormat="1" applyFont="1" applyBorder="1">
      <alignment/>
      <protection/>
    </xf>
    <xf numFmtId="9" fontId="13" fillId="0" borderId="29" xfId="19" applyNumberFormat="1" applyFont="1" applyBorder="1">
      <alignment/>
      <protection/>
    </xf>
    <xf numFmtId="9" fontId="13" fillId="0" borderId="22" xfId="19" applyNumberFormat="1" applyFont="1" applyFill="1" applyBorder="1">
      <alignment/>
      <protection/>
    </xf>
    <xf numFmtId="9" fontId="13" fillId="0" borderId="28" xfId="19" applyNumberFormat="1" applyFont="1" applyFill="1" applyBorder="1">
      <alignment/>
      <protection/>
    </xf>
    <xf numFmtId="9" fontId="13" fillId="0" borderId="3" xfId="19" applyNumberFormat="1" applyFont="1" applyBorder="1">
      <alignment/>
      <protection/>
    </xf>
    <xf numFmtId="9" fontId="13" fillId="0" borderId="22" xfId="23" applyFont="1" applyFill="1" applyBorder="1" applyAlignment="1">
      <alignment vertical="center" wrapText="1"/>
    </xf>
    <xf numFmtId="9" fontId="13" fillId="0" borderId="34" xfId="23" applyFont="1" applyFill="1" applyBorder="1" applyAlignment="1">
      <alignment vertical="center" wrapText="1"/>
    </xf>
    <xf numFmtId="9" fontId="14" fillId="0" borderId="3" xfId="23" applyFont="1" applyBorder="1" applyAlignment="1">
      <alignment vertical="center" wrapText="1"/>
    </xf>
    <xf numFmtId="9" fontId="15" fillId="2" borderId="3" xfId="23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9" fontId="13" fillId="0" borderId="28" xfId="23" applyFont="1" applyBorder="1" applyAlignment="1">
      <alignment vertical="center" wrapText="1"/>
    </xf>
    <xf numFmtId="9" fontId="13" fillId="0" borderId="29" xfId="23" applyFont="1" applyBorder="1" applyAlignment="1">
      <alignment vertical="center" wrapText="1"/>
    </xf>
    <xf numFmtId="9" fontId="13" fillId="0" borderId="53" xfId="23" applyFont="1" applyBorder="1" applyAlignment="1">
      <alignment vertical="center" wrapText="1"/>
    </xf>
    <xf numFmtId="9" fontId="13" fillId="0" borderId="16" xfId="23" applyFont="1" applyBorder="1" applyAlignment="1">
      <alignment vertical="center" wrapText="1"/>
    </xf>
    <xf numFmtId="9" fontId="0" fillId="0" borderId="16" xfId="23" applyBorder="1" applyAlignment="1">
      <alignment vertical="center" wrapText="1"/>
    </xf>
    <xf numFmtId="0" fontId="7" fillId="0" borderId="53" xfId="0" applyFont="1" applyBorder="1" applyAlignment="1">
      <alignment horizontal="left" vertical="center" wrapText="1"/>
    </xf>
    <xf numFmtId="9" fontId="0" fillId="0" borderId="53" xfId="23" applyBorder="1" applyAlignment="1">
      <alignment vertical="center" wrapText="1"/>
    </xf>
    <xf numFmtId="9" fontId="8" fillId="0" borderId="53" xfId="23" applyFont="1" applyFill="1" applyBorder="1" applyAlignment="1">
      <alignment vertical="center" wrapText="1"/>
    </xf>
    <xf numFmtId="9" fontId="14" fillId="0" borderId="53" xfId="23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right" vertical="center"/>
    </xf>
    <xf numFmtId="0" fontId="4" fillId="0" borderId="5" xfId="19" applyFont="1" applyBorder="1" applyAlignment="1" applyProtection="1">
      <alignment horizontal="center" vertical="center" wrapText="1"/>
      <protection/>
    </xf>
    <xf numFmtId="0" fontId="4" fillId="0" borderId="31" xfId="19" applyFont="1" applyBorder="1" applyAlignment="1" applyProtection="1">
      <alignment horizontal="center" vertical="center" wrapText="1"/>
      <protection/>
    </xf>
    <xf numFmtId="0" fontId="4" fillId="0" borderId="6" xfId="19" applyFont="1" applyBorder="1" applyAlignment="1" applyProtection="1">
      <alignment horizontal="center" vertical="center" wrapText="1"/>
      <protection/>
    </xf>
    <xf numFmtId="0" fontId="4" fillId="0" borderId="18" xfId="19" applyFont="1" applyBorder="1" applyAlignment="1" applyProtection="1">
      <alignment horizontal="center" vertical="center" wrapText="1"/>
      <protection/>
    </xf>
    <xf numFmtId="164" fontId="4" fillId="0" borderId="8" xfId="19" applyNumberFormat="1" applyFont="1" applyBorder="1" applyAlignment="1" applyProtection="1">
      <alignment horizontal="center" vertical="center"/>
      <protection locked="0"/>
    </xf>
    <xf numFmtId="164" fontId="4" fillId="0" borderId="17" xfId="19" applyNumberFormat="1" applyFont="1" applyBorder="1" applyAlignment="1" applyProtection="1">
      <alignment horizontal="center" vertical="center"/>
      <protection locked="0"/>
    </xf>
    <xf numFmtId="164" fontId="4" fillId="0" borderId="55" xfId="19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right"/>
    </xf>
    <xf numFmtId="0" fontId="4" fillId="0" borderId="8" xfId="19" applyFont="1" applyBorder="1" applyAlignment="1" applyProtection="1">
      <alignment horizontal="center" vertical="center" wrapText="1"/>
      <protection/>
    </xf>
    <xf numFmtId="164" fontId="5" fillId="0" borderId="4" xfId="0" applyNumberFormat="1" applyFont="1" applyBorder="1" applyAlignment="1">
      <alignment horizontal="right"/>
    </xf>
    <xf numFmtId="0" fontId="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right" vertical="center"/>
    </xf>
    <xf numFmtId="0" fontId="4" fillId="0" borderId="55" xfId="0" applyFont="1" applyFill="1" applyBorder="1" applyAlignment="1" quotePrefix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58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 quotePrefix="1">
      <alignment horizontal="left" vertical="center"/>
      <protection locked="0"/>
    </xf>
    <xf numFmtId="0" fontId="4" fillId="0" borderId="58" xfId="0" applyFont="1" applyFill="1" applyBorder="1" applyAlignment="1" applyProtection="1" quotePrefix="1">
      <alignment horizontal="left" vertical="center"/>
      <protection locked="0"/>
    </xf>
    <xf numFmtId="0" fontId="4" fillId="0" borderId="24" xfId="0" applyFont="1" applyFill="1" applyBorder="1" applyAlignment="1" applyProtection="1" quotePrefix="1">
      <alignment horizontal="left" vertical="center"/>
      <protection locked="0"/>
    </xf>
    <xf numFmtId="0" fontId="4" fillId="0" borderId="32" xfId="20" applyFont="1" applyBorder="1" applyAlignment="1" quotePrefix="1">
      <alignment horizontal="center" vertical="center" wrapText="1"/>
      <protection/>
    </xf>
    <xf numFmtId="0" fontId="4" fillId="0" borderId="26" xfId="20" applyFont="1" applyBorder="1" applyAlignment="1" quotePrefix="1">
      <alignment horizontal="center" vertical="center" wrapText="1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27" xfId="20" applyFont="1" applyBorder="1" applyAlignment="1">
      <alignment horizontal="center" vertical="center"/>
      <protection/>
    </xf>
    <xf numFmtId="0" fontId="4" fillId="0" borderId="39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right"/>
      <protection/>
    </xf>
    <xf numFmtId="0" fontId="4" fillId="0" borderId="45" xfId="20" applyFont="1" applyBorder="1" applyAlignment="1">
      <alignment horizontal="center" vertical="center"/>
      <protection/>
    </xf>
    <xf numFmtId="0" fontId="4" fillId="0" borderId="24" xfId="20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minta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H46" sqref="H46"/>
    </sheetView>
  </sheetViews>
  <sheetFormatPr defaultColWidth="9.00390625" defaultRowHeight="12.75"/>
  <cols>
    <col min="1" max="1" width="6.125" style="20" customWidth="1"/>
    <col min="2" max="2" width="46.375" style="20" customWidth="1"/>
    <col min="3" max="3" width="12.00390625" style="240" customWidth="1"/>
    <col min="4" max="4" width="11.125" style="240" customWidth="1"/>
    <col min="5" max="5" width="11.875" style="240" customWidth="1"/>
    <col min="6" max="6" width="12.00390625" style="20" customWidth="1"/>
    <col min="7" max="16384" width="9.375" style="20" customWidth="1"/>
  </cols>
  <sheetData>
    <row r="1" spans="1:5" ht="15.75" customHeight="1">
      <c r="A1" s="43" t="s">
        <v>0</v>
      </c>
      <c r="B1" s="43"/>
      <c r="C1" s="43"/>
      <c r="D1" s="43"/>
      <c r="E1" s="43"/>
    </row>
    <row r="2" spans="1:6" ht="15.75" customHeight="1" thickBot="1">
      <c r="A2" s="24"/>
      <c r="B2" s="24"/>
      <c r="C2" s="24"/>
      <c r="D2" s="378" t="s">
        <v>57</v>
      </c>
      <c r="E2" s="378"/>
      <c r="F2" s="378"/>
    </row>
    <row r="3" spans="1:6" ht="15.75" customHeight="1">
      <c r="A3" s="369" t="s">
        <v>1</v>
      </c>
      <c r="B3" s="377" t="s">
        <v>2</v>
      </c>
      <c r="C3" s="373" t="s">
        <v>209</v>
      </c>
      <c r="D3" s="374"/>
      <c r="E3" s="374"/>
      <c r="F3" s="375"/>
    </row>
    <row r="4" spans="1:6" ht="27.75" customHeight="1" thickBot="1">
      <c r="A4" s="370"/>
      <c r="B4" s="372"/>
      <c r="C4" s="233" t="s">
        <v>156</v>
      </c>
      <c r="D4" s="232" t="s">
        <v>154</v>
      </c>
      <c r="E4" s="284" t="s">
        <v>155</v>
      </c>
      <c r="F4" s="285" t="s">
        <v>279</v>
      </c>
    </row>
    <row r="5" spans="1:6" s="22" customFormat="1" ht="12" customHeight="1" thickBot="1">
      <c r="A5" s="165">
        <v>1</v>
      </c>
      <c r="B5" s="166">
        <v>2</v>
      </c>
      <c r="C5" s="234">
        <v>3</v>
      </c>
      <c r="D5" s="234">
        <v>4</v>
      </c>
      <c r="E5" s="286">
        <v>5</v>
      </c>
      <c r="F5" s="299">
        <v>6</v>
      </c>
    </row>
    <row r="6" spans="1:6" s="21" customFormat="1" ht="15.75" customHeight="1" thickBot="1">
      <c r="A6" s="167" t="s">
        <v>3</v>
      </c>
      <c r="B6" s="168" t="s">
        <v>4</v>
      </c>
      <c r="C6" s="190">
        <f>C7+C8</f>
        <v>86590</v>
      </c>
      <c r="D6" s="190">
        <f>D7+D8</f>
        <v>86590</v>
      </c>
      <c r="E6" s="287"/>
      <c r="F6" s="346"/>
    </row>
    <row r="7" spans="1:6" s="21" customFormat="1" ht="15.75" customHeight="1" thickBot="1">
      <c r="A7" s="245" t="s">
        <v>5</v>
      </c>
      <c r="B7" s="246" t="s">
        <v>6</v>
      </c>
      <c r="C7" s="247">
        <v>21488</v>
      </c>
      <c r="D7" s="247">
        <v>21488</v>
      </c>
      <c r="E7" s="288"/>
      <c r="F7" s="347"/>
    </row>
    <row r="8" spans="1:6" s="21" customFormat="1" ht="15.75" customHeight="1" thickBot="1">
      <c r="A8" s="171" t="s">
        <v>7</v>
      </c>
      <c r="B8" s="170" t="s">
        <v>147</v>
      </c>
      <c r="C8" s="195">
        <f>SUM(C9:C12)</f>
        <v>65102</v>
      </c>
      <c r="D8" s="195">
        <f>SUM(D9:D12)</f>
        <v>65102</v>
      </c>
      <c r="E8" s="289"/>
      <c r="F8" s="346"/>
    </row>
    <row r="9" spans="1:6" s="21" customFormat="1" ht="15.75" customHeight="1">
      <c r="A9" s="172" t="s">
        <v>8</v>
      </c>
      <c r="B9" s="162" t="s">
        <v>127</v>
      </c>
      <c r="C9" s="230"/>
      <c r="D9" s="230"/>
      <c r="E9" s="290"/>
      <c r="F9" s="348"/>
    </row>
    <row r="10" spans="1:6" s="21" customFormat="1" ht="15.75" customHeight="1">
      <c r="A10" s="173" t="s">
        <v>9</v>
      </c>
      <c r="B10" s="163" t="s">
        <v>65</v>
      </c>
      <c r="C10" s="229">
        <v>15200</v>
      </c>
      <c r="D10" s="229">
        <v>15000</v>
      </c>
      <c r="E10" s="291"/>
      <c r="F10" s="349"/>
    </row>
    <row r="11" spans="1:6" s="21" customFormat="1" ht="15.75" customHeight="1">
      <c r="A11" s="173" t="s">
        <v>10</v>
      </c>
      <c r="B11" s="163" t="s">
        <v>66</v>
      </c>
      <c r="C11" s="229">
        <v>49902</v>
      </c>
      <c r="D11" s="229">
        <v>49902</v>
      </c>
      <c r="E11" s="291"/>
      <c r="F11" s="349"/>
    </row>
    <row r="12" spans="1:6" s="21" customFormat="1" ht="15.75" customHeight="1" thickBot="1">
      <c r="A12" s="174" t="s">
        <v>11</v>
      </c>
      <c r="B12" s="164" t="s">
        <v>67</v>
      </c>
      <c r="C12" s="231"/>
      <c r="D12" s="231">
        <v>200</v>
      </c>
      <c r="E12" s="292"/>
      <c r="F12" s="350"/>
    </row>
    <row r="13" spans="1:6" s="21" customFormat="1" ht="15.75" customHeight="1" thickBot="1">
      <c r="A13" s="169" t="s">
        <v>12</v>
      </c>
      <c r="B13" s="170" t="s">
        <v>32</v>
      </c>
      <c r="C13" s="195">
        <f>SUM(C14:C16)</f>
        <v>1500</v>
      </c>
      <c r="D13" s="195">
        <f>SUM(D14:D16)</f>
        <v>1415</v>
      </c>
      <c r="E13" s="289"/>
      <c r="F13" s="346"/>
    </row>
    <row r="14" spans="1:6" s="21" customFormat="1" ht="15.75" customHeight="1">
      <c r="A14" s="175" t="s">
        <v>13</v>
      </c>
      <c r="B14" s="176" t="s">
        <v>124</v>
      </c>
      <c r="C14" s="196"/>
      <c r="D14" s="196"/>
      <c r="E14" s="293"/>
      <c r="F14" s="348"/>
    </row>
    <row r="15" spans="1:6" s="21" customFormat="1" ht="15.75" customHeight="1">
      <c r="A15" s="172" t="s">
        <v>14</v>
      </c>
      <c r="B15" s="163" t="s">
        <v>121</v>
      </c>
      <c r="C15" s="228">
        <v>1500</v>
      </c>
      <c r="D15" s="228">
        <v>1415</v>
      </c>
      <c r="E15" s="294"/>
      <c r="F15" s="349"/>
    </row>
    <row r="16" spans="1:6" s="21" customFormat="1" ht="15.75" customHeight="1" thickBot="1">
      <c r="A16" s="177" t="s">
        <v>15</v>
      </c>
      <c r="B16" s="178" t="s">
        <v>125</v>
      </c>
      <c r="C16" s="193"/>
      <c r="D16" s="193"/>
      <c r="E16" s="295"/>
      <c r="F16" s="350"/>
    </row>
    <row r="17" spans="1:6" s="21" customFormat="1" ht="15.75" customHeight="1" thickBot="1">
      <c r="A17" s="169" t="s">
        <v>16</v>
      </c>
      <c r="B17" s="170" t="s">
        <v>148</v>
      </c>
      <c r="C17" s="195">
        <f>SUM(C18:C27)</f>
        <v>34197</v>
      </c>
      <c r="D17" s="195">
        <f>SUM(D18:D27)</f>
        <v>39982</v>
      </c>
      <c r="E17" s="289"/>
      <c r="F17" s="346"/>
    </row>
    <row r="18" spans="1:6" s="21" customFormat="1" ht="15.75" customHeight="1">
      <c r="A18" s="175" t="s">
        <v>17</v>
      </c>
      <c r="B18" s="176" t="s">
        <v>131</v>
      </c>
      <c r="C18" s="196">
        <v>29194</v>
      </c>
      <c r="D18" s="196">
        <v>29194</v>
      </c>
      <c r="E18" s="293"/>
      <c r="F18" s="348"/>
    </row>
    <row r="19" spans="1:6" s="21" customFormat="1" ht="15.75" customHeight="1">
      <c r="A19" s="173" t="s">
        <v>18</v>
      </c>
      <c r="B19" s="163" t="s">
        <v>132</v>
      </c>
      <c r="C19" s="192">
        <v>555</v>
      </c>
      <c r="D19" s="192">
        <v>3981</v>
      </c>
      <c r="E19" s="296"/>
      <c r="F19" s="349"/>
    </row>
    <row r="20" spans="1:6" s="21" customFormat="1" ht="15.75" customHeight="1">
      <c r="A20" s="173" t="s">
        <v>19</v>
      </c>
      <c r="B20" s="163" t="s">
        <v>133</v>
      </c>
      <c r="C20" s="192"/>
      <c r="D20" s="192"/>
      <c r="E20" s="296"/>
      <c r="F20" s="349"/>
    </row>
    <row r="21" spans="1:6" s="21" customFormat="1" ht="15.75" customHeight="1">
      <c r="A21" s="177" t="s">
        <v>20</v>
      </c>
      <c r="B21" s="179" t="s">
        <v>134</v>
      </c>
      <c r="C21" s="193"/>
      <c r="D21" s="193"/>
      <c r="E21" s="295"/>
      <c r="F21" s="349"/>
    </row>
    <row r="22" spans="1:6" s="21" customFormat="1" ht="15.75" customHeight="1">
      <c r="A22" s="173" t="s">
        <v>21</v>
      </c>
      <c r="B22" s="163" t="s">
        <v>149</v>
      </c>
      <c r="C22" s="192">
        <v>1748</v>
      </c>
      <c r="D22" s="192">
        <v>1748</v>
      </c>
      <c r="E22" s="296"/>
      <c r="F22" s="349"/>
    </row>
    <row r="23" spans="1:6" s="21" customFormat="1" ht="15.75" customHeight="1">
      <c r="A23" s="173" t="s">
        <v>22</v>
      </c>
      <c r="B23" s="163" t="s">
        <v>135</v>
      </c>
      <c r="C23" s="192"/>
      <c r="D23" s="192"/>
      <c r="E23" s="296"/>
      <c r="F23" s="349"/>
    </row>
    <row r="24" spans="1:6" s="21" customFormat="1" ht="15.75" customHeight="1">
      <c r="A24" s="173" t="s">
        <v>23</v>
      </c>
      <c r="B24" s="163" t="s">
        <v>76</v>
      </c>
      <c r="C24" s="192"/>
      <c r="D24" s="192"/>
      <c r="E24" s="296"/>
      <c r="F24" s="349"/>
    </row>
    <row r="25" spans="1:6" s="21" customFormat="1" ht="15.75" customHeight="1">
      <c r="A25" s="173" t="s">
        <v>24</v>
      </c>
      <c r="B25" s="163" t="s">
        <v>150</v>
      </c>
      <c r="C25" s="192"/>
      <c r="D25" s="192"/>
      <c r="E25" s="296"/>
      <c r="F25" s="349"/>
    </row>
    <row r="26" spans="1:6" s="21" customFormat="1" ht="15.75" customHeight="1">
      <c r="A26" s="173" t="s">
        <v>25</v>
      </c>
      <c r="B26" s="163" t="s">
        <v>280</v>
      </c>
      <c r="C26" s="192"/>
      <c r="D26" s="192">
        <v>85</v>
      </c>
      <c r="E26" s="296"/>
      <c r="F26" s="349"/>
    </row>
    <row r="27" spans="1:6" s="21" customFormat="1" ht="15.75" customHeight="1" thickBot="1">
      <c r="A27" s="177" t="s">
        <v>26</v>
      </c>
      <c r="B27" s="179" t="s">
        <v>213</v>
      </c>
      <c r="C27" s="193">
        <v>2700</v>
      </c>
      <c r="D27" s="193">
        <v>4974</v>
      </c>
      <c r="E27" s="295"/>
      <c r="F27" s="350"/>
    </row>
    <row r="28" spans="1:6" s="21" customFormat="1" ht="15.75" customHeight="1" thickBot="1">
      <c r="A28" s="169" t="s">
        <v>27</v>
      </c>
      <c r="B28" s="170" t="s">
        <v>218</v>
      </c>
      <c r="C28" s="195">
        <f>SUM(C29:C33)</f>
        <v>13700</v>
      </c>
      <c r="D28" s="195">
        <f>SUM(D29:D33)</f>
        <v>15223</v>
      </c>
      <c r="E28" s="289"/>
      <c r="F28" s="346"/>
    </row>
    <row r="29" spans="1:6" s="21" customFormat="1" ht="15.75" customHeight="1">
      <c r="A29" s="175" t="s">
        <v>28</v>
      </c>
      <c r="B29" s="176" t="s">
        <v>216</v>
      </c>
      <c r="C29" s="196">
        <v>2250</v>
      </c>
      <c r="D29" s="196">
        <v>2250</v>
      </c>
      <c r="E29" s="293"/>
      <c r="F29" s="348"/>
    </row>
    <row r="30" spans="1:6" s="21" customFormat="1" ht="15.75" customHeight="1">
      <c r="A30" s="173" t="s">
        <v>29</v>
      </c>
      <c r="B30" s="163" t="s">
        <v>217</v>
      </c>
      <c r="C30" s="192">
        <v>199</v>
      </c>
      <c r="D30" s="192">
        <v>199</v>
      </c>
      <c r="E30" s="296"/>
      <c r="F30" s="349"/>
    </row>
    <row r="31" spans="1:6" s="21" customFormat="1" ht="15.75" customHeight="1">
      <c r="A31" s="173" t="s">
        <v>30</v>
      </c>
      <c r="B31" s="163" t="s">
        <v>136</v>
      </c>
      <c r="C31" s="192">
        <v>1411</v>
      </c>
      <c r="D31" s="192">
        <v>2104</v>
      </c>
      <c r="E31" s="296"/>
      <c r="F31" s="349"/>
    </row>
    <row r="32" spans="1:6" s="21" customFormat="1" ht="15.75" customHeight="1">
      <c r="A32" s="173" t="s">
        <v>31</v>
      </c>
      <c r="B32" s="163" t="s">
        <v>281</v>
      </c>
      <c r="C32" s="192">
        <v>9840</v>
      </c>
      <c r="D32" s="192">
        <v>10670</v>
      </c>
      <c r="E32" s="296"/>
      <c r="F32" s="349"/>
    </row>
    <row r="33" spans="1:6" s="21" customFormat="1" ht="15.75" customHeight="1" thickBot="1">
      <c r="A33" s="177" t="s">
        <v>33</v>
      </c>
      <c r="B33" s="179" t="s">
        <v>79</v>
      </c>
      <c r="C33" s="193"/>
      <c r="D33" s="193"/>
      <c r="E33" s="295"/>
      <c r="F33" s="350"/>
    </row>
    <row r="34" spans="1:6" s="21" customFormat="1" ht="15.75" customHeight="1" thickBot="1">
      <c r="A34" s="169" t="s">
        <v>34</v>
      </c>
      <c r="B34" s="170" t="s">
        <v>143</v>
      </c>
      <c r="C34" s="195">
        <f>SUM(C35:C36)</f>
        <v>25000</v>
      </c>
      <c r="D34" s="195">
        <f>SUM(D35:D36)</f>
        <v>25000</v>
      </c>
      <c r="E34" s="289"/>
      <c r="F34" s="346"/>
    </row>
    <row r="35" spans="1:6" s="21" customFormat="1" ht="15.75" customHeight="1">
      <c r="A35" s="175" t="s">
        <v>35</v>
      </c>
      <c r="B35" s="176" t="s">
        <v>119</v>
      </c>
      <c r="C35" s="196">
        <v>25000</v>
      </c>
      <c r="D35" s="196">
        <v>25000</v>
      </c>
      <c r="E35" s="293"/>
      <c r="F35" s="348"/>
    </row>
    <row r="36" spans="1:6" s="21" customFormat="1" ht="15.75" customHeight="1" thickBot="1">
      <c r="A36" s="173" t="s">
        <v>36</v>
      </c>
      <c r="B36" s="163" t="s">
        <v>120</v>
      </c>
      <c r="C36" s="192"/>
      <c r="D36" s="192"/>
      <c r="E36" s="296"/>
      <c r="F36" s="350"/>
    </row>
    <row r="37" spans="1:6" s="21" customFormat="1" ht="15.75" customHeight="1" thickBot="1">
      <c r="A37" s="169" t="s">
        <v>37</v>
      </c>
      <c r="B37" s="180" t="s">
        <v>42</v>
      </c>
      <c r="C37" s="235">
        <f>C6+C13+C17+C28+C34</f>
        <v>160987</v>
      </c>
      <c r="D37" s="235">
        <f>D6+D13+D17+D28+D34</f>
        <v>168210</v>
      </c>
      <c r="E37" s="297"/>
      <c r="F37" s="346"/>
    </row>
    <row r="38" spans="1:6" s="21" customFormat="1" ht="15.75" customHeight="1">
      <c r="A38" s="175" t="s">
        <v>38</v>
      </c>
      <c r="B38" s="176" t="s">
        <v>137</v>
      </c>
      <c r="C38" s="196"/>
      <c r="D38" s="196"/>
      <c r="E38" s="293"/>
      <c r="F38" s="348"/>
    </row>
    <row r="39" spans="1:6" s="21" customFormat="1" ht="15.75" customHeight="1">
      <c r="A39" s="173" t="s">
        <v>39</v>
      </c>
      <c r="B39" s="162" t="s">
        <v>151</v>
      </c>
      <c r="C39" s="228"/>
      <c r="D39" s="228"/>
      <c r="E39" s="294"/>
      <c r="F39" s="350"/>
    </row>
    <row r="40" spans="1:6" s="21" customFormat="1" ht="15.75" customHeight="1" thickBot="1">
      <c r="A40" s="300" t="s">
        <v>40</v>
      </c>
      <c r="B40" s="162" t="s">
        <v>283</v>
      </c>
      <c r="C40" s="228"/>
      <c r="D40" s="228"/>
      <c r="E40" s="294"/>
      <c r="F40" s="347"/>
    </row>
    <row r="41" spans="1:6" s="21" customFormat="1" ht="15.75" customHeight="1" thickBot="1">
      <c r="A41" s="171" t="s">
        <v>41</v>
      </c>
      <c r="B41" s="181" t="s">
        <v>138</v>
      </c>
      <c r="C41" s="194"/>
      <c r="D41" s="194"/>
      <c r="E41" s="298"/>
      <c r="F41" s="346"/>
    </row>
    <row r="42" spans="1:6" s="21" customFormat="1" ht="15.75" customHeight="1" thickBot="1">
      <c r="A42" s="171" t="s">
        <v>282</v>
      </c>
      <c r="B42" s="170" t="s">
        <v>43</v>
      </c>
      <c r="C42" s="195">
        <f>SUM(C37:C41)</f>
        <v>160987</v>
      </c>
      <c r="D42" s="195">
        <f>SUM(D37:D41)</f>
        <v>168210</v>
      </c>
      <c r="E42" s="289"/>
      <c r="F42" s="346"/>
    </row>
    <row r="43" spans="1:5" s="23" customFormat="1" ht="13.5" customHeight="1">
      <c r="A43" s="182"/>
      <c r="B43" s="183"/>
      <c r="C43" s="236"/>
      <c r="D43" s="236"/>
      <c r="E43" s="236"/>
    </row>
    <row r="44" spans="1:5" s="23" customFormat="1" ht="13.5" customHeight="1">
      <c r="A44" s="182"/>
      <c r="B44" s="183"/>
      <c r="C44" s="236"/>
      <c r="D44" s="236"/>
      <c r="E44" s="236"/>
    </row>
    <row r="45" spans="1:5" ht="15.75">
      <c r="A45" s="184"/>
      <c r="B45" s="184"/>
      <c r="C45" s="237"/>
      <c r="D45" s="237"/>
      <c r="E45" s="237"/>
    </row>
    <row r="46" spans="1:5" ht="16.5" customHeight="1">
      <c r="A46" s="185" t="s">
        <v>44</v>
      </c>
      <c r="B46" s="185"/>
      <c r="C46" s="238"/>
      <c r="D46" s="238"/>
      <c r="E46" s="238"/>
    </row>
    <row r="47" spans="1:6" ht="16.5" customHeight="1" thickBot="1">
      <c r="A47" s="186"/>
      <c r="B47" s="186"/>
      <c r="C47" s="239"/>
      <c r="D47" s="376" t="s">
        <v>57</v>
      </c>
      <c r="E47" s="376"/>
      <c r="F47" s="376"/>
    </row>
    <row r="48" spans="1:6" ht="15.75" customHeight="1">
      <c r="A48" s="369" t="s">
        <v>1</v>
      </c>
      <c r="B48" s="371" t="s">
        <v>157</v>
      </c>
      <c r="C48" s="373" t="s">
        <v>210</v>
      </c>
      <c r="D48" s="374"/>
      <c r="E48" s="374"/>
      <c r="F48" s="375"/>
    </row>
    <row r="49" spans="1:6" s="22" customFormat="1" ht="34.5" customHeight="1" thickBot="1">
      <c r="A49" s="370"/>
      <c r="B49" s="372"/>
      <c r="C49" s="233" t="s">
        <v>156</v>
      </c>
      <c r="D49" s="232" t="s">
        <v>154</v>
      </c>
      <c r="E49" s="284" t="s">
        <v>155</v>
      </c>
      <c r="F49" s="285" t="s">
        <v>279</v>
      </c>
    </row>
    <row r="50" spans="1:6" ht="15.75" customHeight="1" thickBot="1">
      <c r="A50" s="167" t="s">
        <v>3</v>
      </c>
      <c r="B50" s="168" t="s">
        <v>45</v>
      </c>
      <c r="C50" s="190">
        <f>SUM(C51:C57)</f>
        <v>120898</v>
      </c>
      <c r="D50" s="190">
        <f>SUM(D51:D57)</f>
        <v>128121</v>
      </c>
      <c r="E50" s="287"/>
      <c r="F50" s="346"/>
    </row>
    <row r="51" spans="1:6" ht="15.75" customHeight="1">
      <c r="A51" s="187" t="s">
        <v>5</v>
      </c>
      <c r="B51" s="188" t="s">
        <v>46</v>
      </c>
      <c r="C51" s="191">
        <v>60993</v>
      </c>
      <c r="D51" s="191">
        <v>65445</v>
      </c>
      <c r="E51" s="338"/>
      <c r="F51" s="351"/>
    </row>
    <row r="52" spans="1:6" ht="15.75" customHeight="1">
      <c r="A52" s="173" t="s">
        <v>7</v>
      </c>
      <c r="B52" s="163" t="s">
        <v>47</v>
      </c>
      <c r="C52" s="192">
        <v>18877</v>
      </c>
      <c r="D52" s="192">
        <v>20078</v>
      </c>
      <c r="E52" s="296"/>
      <c r="F52" s="349"/>
    </row>
    <row r="53" spans="1:6" ht="15.75" customHeight="1">
      <c r="A53" s="173" t="s">
        <v>8</v>
      </c>
      <c r="B53" s="163" t="s">
        <v>48</v>
      </c>
      <c r="C53" s="193">
        <v>31837</v>
      </c>
      <c r="D53" s="193">
        <v>32839</v>
      </c>
      <c r="E53" s="295"/>
      <c r="F53" s="352"/>
    </row>
    <row r="54" spans="1:6" ht="15.75" customHeight="1">
      <c r="A54" s="173" t="s">
        <v>9</v>
      </c>
      <c r="B54" s="189" t="s">
        <v>146</v>
      </c>
      <c r="C54" s="193">
        <v>153</v>
      </c>
      <c r="D54" s="193">
        <v>336</v>
      </c>
      <c r="E54" s="295"/>
      <c r="F54" s="352"/>
    </row>
    <row r="55" spans="1:6" ht="15.75" customHeight="1">
      <c r="A55" s="173" t="s">
        <v>10</v>
      </c>
      <c r="B55" s="189" t="s">
        <v>219</v>
      </c>
      <c r="C55" s="193">
        <v>4988</v>
      </c>
      <c r="D55" s="193">
        <v>5084</v>
      </c>
      <c r="E55" s="295"/>
      <c r="F55" s="352"/>
    </row>
    <row r="56" spans="1:6" ht="15.75" customHeight="1">
      <c r="A56" s="173" t="s">
        <v>11</v>
      </c>
      <c r="B56" s="163" t="s">
        <v>141</v>
      </c>
      <c r="C56" s="193">
        <v>4050</v>
      </c>
      <c r="D56" s="193">
        <v>4339</v>
      </c>
      <c r="E56" s="295"/>
      <c r="F56" s="352"/>
    </row>
    <row r="57" spans="1:6" ht="15.75" customHeight="1" thickBot="1">
      <c r="A57" s="173" t="s">
        <v>12</v>
      </c>
      <c r="B57" s="179" t="s">
        <v>49</v>
      </c>
      <c r="C57" s="193"/>
      <c r="D57" s="193"/>
      <c r="E57" s="295"/>
      <c r="F57" s="347"/>
    </row>
    <row r="58" spans="1:6" ht="15.75" customHeight="1" thickBot="1">
      <c r="A58" s="169" t="s">
        <v>13</v>
      </c>
      <c r="B58" s="170" t="s">
        <v>51</v>
      </c>
      <c r="C58" s="195">
        <f>SUM(C59:C63)</f>
        <v>10289</v>
      </c>
      <c r="D58" s="195">
        <f>SUM(D59:D63)</f>
        <v>10289</v>
      </c>
      <c r="E58" s="289"/>
      <c r="F58" s="346"/>
    </row>
    <row r="59" spans="1:6" ht="15.75" customHeight="1">
      <c r="A59" s="175">
        <v>10</v>
      </c>
      <c r="B59" s="176" t="s">
        <v>139</v>
      </c>
      <c r="C59" s="196">
        <v>2229</v>
      </c>
      <c r="D59" s="196">
        <v>2229</v>
      </c>
      <c r="E59" s="293"/>
      <c r="F59" s="349"/>
    </row>
    <row r="60" spans="1:6" ht="15.75" customHeight="1">
      <c r="A60" s="175" t="s">
        <v>15</v>
      </c>
      <c r="B60" s="163" t="s">
        <v>152</v>
      </c>
      <c r="C60" s="192">
        <v>3860</v>
      </c>
      <c r="D60" s="192">
        <v>3860</v>
      </c>
      <c r="E60" s="296"/>
      <c r="F60" s="349"/>
    </row>
    <row r="61" spans="1:6" ht="15.75" customHeight="1">
      <c r="A61" s="175" t="s">
        <v>16</v>
      </c>
      <c r="B61" s="163" t="s">
        <v>118</v>
      </c>
      <c r="C61" s="192"/>
      <c r="D61" s="192"/>
      <c r="E61" s="296"/>
      <c r="F61" s="350"/>
    </row>
    <row r="62" spans="1:6" ht="15.75" customHeight="1">
      <c r="A62" s="175" t="s">
        <v>17</v>
      </c>
      <c r="B62" s="163" t="s">
        <v>211</v>
      </c>
      <c r="C62" s="192">
        <v>4200</v>
      </c>
      <c r="D62" s="192">
        <v>4200</v>
      </c>
      <c r="E62" s="296"/>
      <c r="F62" s="352"/>
    </row>
    <row r="63" spans="1:6" ht="15.75" customHeight="1" thickBot="1">
      <c r="A63" s="177" t="s">
        <v>18</v>
      </c>
      <c r="B63" s="179" t="s">
        <v>187</v>
      </c>
      <c r="C63" s="193"/>
      <c r="D63" s="193"/>
      <c r="E63" s="295"/>
      <c r="F63" s="347"/>
    </row>
    <row r="64" spans="1:6" ht="15.75" customHeight="1" thickBot="1">
      <c r="A64" s="169" t="s">
        <v>19</v>
      </c>
      <c r="B64" s="170" t="s">
        <v>182</v>
      </c>
      <c r="C64" s="195">
        <f>SUM(C65:C67)</f>
        <v>28900</v>
      </c>
      <c r="D64" s="195">
        <f>SUM(D65:D67)</f>
        <v>28900</v>
      </c>
      <c r="E64" s="289"/>
      <c r="F64" s="346"/>
    </row>
    <row r="65" spans="1:6" ht="15.75" customHeight="1">
      <c r="A65" s="175" t="s">
        <v>20</v>
      </c>
      <c r="B65" s="176" t="s">
        <v>89</v>
      </c>
      <c r="C65" s="196">
        <v>100</v>
      </c>
      <c r="D65" s="196">
        <v>100</v>
      </c>
      <c r="E65" s="293"/>
      <c r="F65" s="348"/>
    </row>
    <row r="66" spans="1:6" ht="15.75" customHeight="1">
      <c r="A66" s="173" t="s">
        <v>21</v>
      </c>
      <c r="B66" s="163" t="s">
        <v>90</v>
      </c>
      <c r="C66" s="192">
        <v>28800</v>
      </c>
      <c r="D66" s="192">
        <v>28800</v>
      </c>
      <c r="E66" s="296"/>
      <c r="F66" s="349"/>
    </row>
    <row r="67" spans="1:6" ht="15.75" customHeight="1" thickBot="1">
      <c r="A67" s="177" t="s">
        <v>22</v>
      </c>
      <c r="B67" s="179" t="s">
        <v>142</v>
      </c>
      <c r="C67" s="193"/>
      <c r="D67" s="193"/>
      <c r="E67" s="295"/>
      <c r="F67" s="350"/>
    </row>
    <row r="68" spans="1:6" ht="15.75" customHeight="1" thickBot="1">
      <c r="A68" s="245" t="s">
        <v>23</v>
      </c>
      <c r="B68" s="246" t="s">
        <v>183</v>
      </c>
      <c r="C68" s="247"/>
      <c r="D68" s="247"/>
      <c r="E68" s="288"/>
      <c r="F68" s="353"/>
    </row>
    <row r="69" spans="1:6" ht="15.75" customHeight="1" thickBot="1">
      <c r="A69" s="245" t="s">
        <v>24</v>
      </c>
      <c r="B69" s="246" t="s">
        <v>212</v>
      </c>
      <c r="C69" s="247"/>
      <c r="D69" s="247"/>
      <c r="E69" s="288"/>
      <c r="F69" s="347"/>
    </row>
    <row r="70" spans="1:6" ht="15.75" customHeight="1" thickBot="1">
      <c r="A70" s="169" t="s">
        <v>25</v>
      </c>
      <c r="B70" s="170" t="s">
        <v>184</v>
      </c>
      <c r="C70" s="195">
        <f>SUM(C71:C72)</f>
        <v>900</v>
      </c>
      <c r="D70" s="195">
        <f>SUM(D71:D72)</f>
        <v>900</v>
      </c>
      <c r="E70" s="289"/>
      <c r="F70" s="346"/>
    </row>
    <row r="71" spans="1:6" ht="15.75" customHeight="1">
      <c r="A71" s="175" t="s">
        <v>26</v>
      </c>
      <c r="B71" s="176" t="s">
        <v>130</v>
      </c>
      <c r="C71" s="196">
        <v>900</v>
      </c>
      <c r="D71" s="196">
        <v>900</v>
      </c>
      <c r="E71" s="293"/>
      <c r="F71" s="348"/>
    </row>
    <row r="72" spans="1:6" ht="15.75" customHeight="1" thickBot="1">
      <c r="A72" s="177" t="s">
        <v>27</v>
      </c>
      <c r="B72" s="179" t="s">
        <v>122</v>
      </c>
      <c r="C72" s="193"/>
      <c r="D72" s="193"/>
      <c r="E72" s="295"/>
      <c r="F72" s="350"/>
    </row>
    <row r="73" spans="1:6" ht="15.75" customHeight="1" thickBot="1">
      <c r="A73" s="169" t="s">
        <v>28</v>
      </c>
      <c r="B73" s="170" t="s">
        <v>123</v>
      </c>
      <c r="C73" s="195">
        <f>C50+C58+C64+C68+C69+C70</f>
        <v>160987</v>
      </c>
      <c r="D73" s="195">
        <f>D50+D58+D64+D68+D69+D70</f>
        <v>168210</v>
      </c>
      <c r="E73" s="289"/>
      <c r="F73" s="346"/>
    </row>
  </sheetData>
  <sheetProtection/>
  <mergeCells count="8">
    <mergeCell ref="A3:A4"/>
    <mergeCell ref="B3:B4"/>
    <mergeCell ref="C3:F3"/>
    <mergeCell ref="D2:F2"/>
    <mergeCell ref="A48:A49"/>
    <mergeCell ref="B48:B49"/>
    <mergeCell ref="C48:F48"/>
    <mergeCell ref="D47:F47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portrait" paperSize="9" r:id="rId1"/>
  <headerFooter alignWithMargins="0">
    <oddHeader>&amp;C&amp;"Times New Roman CE,Félkövér"
Sióagárd Község Önkormányzata
2008. évi költségvetése
&amp;R&amp;"Times New Roman CE,Félkövér dőlt"2.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29" sqref="J29"/>
    </sheetView>
  </sheetViews>
  <sheetFormatPr defaultColWidth="9.00390625" defaultRowHeight="12.75"/>
  <cols>
    <col min="1" max="1" width="9.125" style="8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6" s="10" customFormat="1" ht="21" customHeight="1" thickBot="1">
      <c r="A1" s="28"/>
      <c r="B1" s="29"/>
      <c r="C1" s="29"/>
      <c r="D1" s="30"/>
      <c r="E1" s="30"/>
      <c r="F1" s="30" t="s">
        <v>275</v>
      </c>
    </row>
    <row r="2" spans="1:7" s="11" customFormat="1" ht="15.75">
      <c r="A2" s="89" t="s">
        <v>52</v>
      </c>
      <c r="B2" s="90"/>
      <c r="C2" s="420" t="s">
        <v>276</v>
      </c>
      <c r="D2" s="421"/>
      <c r="E2" s="421"/>
      <c r="F2" s="422"/>
      <c r="G2" s="91">
        <v>4</v>
      </c>
    </row>
    <row r="3" spans="1:7" s="11" customFormat="1" ht="16.5" thickBot="1">
      <c r="A3" s="92" t="s">
        <v>54</v>
      </c>
      <c r="B3" s="93"/>
      <c r="C3" s="423" t="s">
        <v>195</v>
      </c>
      <c r="D3" s="424"/>
      <c r="E3" s="424"/>
      <c r="F3" s="425"/>
      <c r="G3" s="268" t="s">
        <v>208</v>
      </c>
    </row>
    <row r="4" spans="1:6" s="12" customFormat="1" ht="21" customHeight="1" thickBot="1">
      <c r="A4" s="31"/>
      <c r="B4" s="31"/>
      <c r="C4" s="31"/>
      <c r="D4" s="45"/>
      <c r="E4" s="45"/>
      <c r="F4" s="45" t="s">
        <v>57</v>
      </c>
    </row>
    <row r="5" spans="1:7" ht="39" thickBot="1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3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4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0</v>
      </c>
      <c r="E9" s="272">
        <f>SUM(E10:E15)</f>
        <v>0</v>
      </c>
      <c r="F9" s="307">
        <f>SUM(F10:F15)</f>
        <v>0</v>
      </c>
      <c r="G9" s="323"/>
    </row>
    <row r="10" spans="1:7" ht="15" customHeight="1">
      <c r="A10" s="35"/>
      <c r="B10" s="36">
        <v>1</v>
      </c>
      <c r="C10" s="52" t="s">
        <v>62</v>
      </c>
      <c r="D10" s="259"/>
      <c r="E10" s="142"/>
      <c r="F10" s="308"/>
      <c r="G10" s="317"/>
    </row>
    <row r="11" spans="1:7" ht="15" customHeight="1">
      <c r="A11" s="35"/>
      <c r="B11" s="36">
        <v>2</v>
      </c>
      <c r="C11" s="52" t="s">
        <v>63</v>
      </c>
      <c r="D11" s="259"/>
      <c r="E11" s="142"/>
      <c r="F11" s="308"/>
      <c r="G11" s="317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17"/>
    </row>
    <row r="13" spans="1:7" ht="15" customHeight="1">
      <c r="A13" s="35"/>
      <c r="B13" s="36">
        <v>4</v>
      </c>
      <c r="C13" s="52" t="s">
        <v>191</v>
      </c>
      <c r="D13" s="259"/>
      <c r="E13" s="142"/>
      <c r="F13" s="308"/>
      <c r="G13" s="317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17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19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18"/>
    </row>
    <row r="17" spans="1:7" s="14" customFormat="1" ht="15" customHeight="1" thickBot="1">
      <c r="A17" s="46">
        <v>5</v>
      </c>
      <c r="B17" s="47"/>
      <c r="C17" s="51" t="s">
        <v>226</v>
      </c>
      <c r="D17" s="260">
        <f>SUM(D18:D19)</f>
        <v>0</v>
      </c>
      <c r="E17" s="274">
        <f>SUM(E18:E19)</f>
        <v>693</v>
      </c>
      <c r="F17" s="311"/>
      <c r="G17" s="323"/>
    </row>
    <row r="18" spans="1:7" ht="15" customHeight="1">
      <c r="A18" s="35"/>
      <c r="B18" s="36">
        <v>1</v>
      </c>
      <c r="C18" s="52" t="s">
        <v>234</v>
      </c>
      <c r="D18" s="259"/>
      <c r="E18" s="142">
        <v>693</v>
      </c>
      <c r="F18" s="308"/>
      <c r="G18" s="317"/>
    </row>
    <row r="19" spans="1:7" ht="15" customHeight="1" thickBot="1">
      <c r="A19" s="86"/>
      <c r="B19" s="87">
        <v>2</v>
      </c>
      <c r="C19" s="88" t="s">
        <v>235</v>
      </c>
      <c r="D19" s="263"/>
      <c r="E19" s="143"/>
      <c r="F19" s="309"/>
      <c r="G19" s="319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20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19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18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33504</v>
      </c>
      <c r="E23" s="273">
        <v>35723</v>
      </c>
      <c r="F23" s="310"/>
      <c r="G23" s="330"/>
    </row>
    <row r="24" spans="1:7" s="2" customFormat="1" ht="15" customHeight="1" thickBot="1">
      <c r="A24" s="241"/>
      <c r="B24" s="242"/>
      <c r="C24" s="59" t="s">
        <v>43</v>
      </c>
      <c r="D24" s="265">
        <f>D9+D16+D17+D20+D23</f>
        <v>33504</v>
      </c>
      <c r="E24" s="103">
        <f>E9+E16+E17+E20+E23</f>
        <v>36416</v>
      </c>
      <c r="F24" s="313"/>
      <c r="G24" s="306"/>
    </row>
    <row r="25" spans="1:7" s="2" customFormat="1" ht="9.75" customHeight="1" thickBot="1">
      <c r="A25" s="215"/>
      <c r="B25" s="216"/>
      <c r="C25" s="217"/>
      <c r="D25" s="270"/>
      <c r="E25" s="270"/>
      <c r="F25" s="270"/>
      <c r="G25" s="362"/>
    </row>
    <row r="26" spans="1:7" s="211" customFormat="1" ht="15" customHeight="1" thickBot="1">
      <c r="A26" s="209"/>
      <c r="B26" s="210"/>
      <c r="C26" s="94" t="s">
        <v>81</v>
      </c>
      <c r="D26" s="269"/>
      <c r="E26" s="269"/>
      <c r="F26" s="269"/>
      <c r="G26" s="367"/>
    </row>
    <row r="27" spans="1:7" s="14" customFormat="1" ht="15" customHeight="1" thickBot="1">
      <c r="A27" s="46">
        <v>9</v>
      </c>
      <c r="B27" s="47"/>
      <c r="C27" s="51" t="s">
        <v>82</v>
      </c>
      <c r="D27" s="260">
        <f>SUM(D28:D34)</f>
        <v>33504</v>
      </c>
      <c r="E27" s="274">
        <f>SUM(E28:E34)</f>
        <v>36416</v>
      </c>
      <c r="F27" s="311"/>
      <c r="G27" s="321"/>
    </row>
    <row r="28" spans="1:7" ht="15" customHeight="1">
      <c r="A28" s="35"/>
      <c r="B28" s="36">
        <v>1</v>
      </c>
      <c r="C28" s="53" t="s">
        <v>103</v>
      </c>
      <c r="D28" s="259">
        <v>25068</v>
      </c>
      <c r="E28" s="142">
        <v>27122</v>
      </c>
      <c r="F28" s="308"/>
      <c r="G28" s="331"/>
    </row>
    <row r="29" spans="1:7" ht="15" customHeight="1">
      <c r="A29" s="35"/>
      <c r="B29" s="36">
        <v>2</v>
      </c>
      <c r="C29" s="52" t="s">
        <v>47</v>
      </c>
      <c r="D29" s="259">
        <v>7586</v>
      </c>
      <c r="E29" s="142">
        <v>8219</v>
      </c>
      <c r="F29" s="308"/>
      <c r="G29" s="331"/>
    </row>
    <row r="30" spans="1:7" ht="15" customHeight="1">
      <c r="A30" s="86"/>
      <c r="B30" s="87">
        <v>3</v>
      </c>
      <c r="C30" s="88" t="s">
        <v>239</v>
      </c>
      <c r="D30" s="263">
        <v>850</v>
      </c>
      <c r="E30" s="143">
        <v>1075</v>
      </c>
      <c r="F30" s="309"/>
      <c r="G30" s="331"/>
    </row>
    <row r="31" spans="1:7" s="14" customFormat="1" ht="15" customHeight="1">
      <c r="A31" s="35"/>
      <c r="B31" s="36">
        <v>4</v>
      </c>
      <c r="C31" s="52" t="s">
        <v>146</v>
      </c>
      <c r="D31" s="259"/>
      <c r="E31" s="142"/>
      <c r="F31" s="308"/>
      <c r="G31" s="331"/>
    </row>
    <row r="32" spans="1:7" s="14" customFormat="1" ht="15" customHeight="1">
      <c r="A32" s="39"/>
      <c r="B32" s="40">
        <v>5</v>
      </c>
      <c r="C32" s="52" t="s">
        <v>240</v>
      </c>
      <c r="D32" s="264"/>
      <c r="E32" s="276"/>
      <c r="F32" s="314"/>
      <c r="G32" s="331"/>
    </row>
    <row r="33" spans="1:7" ht="15" customHeight="1">
      <c r="A33" s="39"/>
      <c r="B33" s="40">
        <v>6</v>
      </c>
      <c r="C33" s="61" t="s">
        <v>85</v>
      </c>
      <c r="D33" s="264"/>
      <c r="E33" s="276"/>
      <c r="F33" s="314"/>
      <c r="G33" s="331"/>
    </row>
    <row r="34" spans="1:7" ht="15" customHeight="1" thickBot="1">
      <c r="A34" s="35"/>
      <c r="B34" s="36">
        <v>7</v>
      </c>
      <c r="C34" s="52" t="s">
        <v>49</v>
      </c>
      <c r="D34" s="259"/>
      <c r="E34" s="142"/>
      <c r="F34" s="308"/>
      <c r="G34" s="332"/>
    </row>
    <row r="35" spans="1:7" s="14" customFormat="1" ht="15" customHeight="1" thickBot="1">
      <c r="A35" s="46">
        <v>10</v>
      </c>
      <c r="B35" s="47"/>
      <c r="C35" s="51" t="s">
        <v>86</v>
      </c>
      <c r="D35" s="260">
        <f>SUM(D36:D38)</f>
        <v>0</v>
      </c>
      <c r="E35" s="274">
        <f>SUM(E36:E38)</f>
        <v>0</v>
      </c>
      <c r="F35" s="311"/>
      <c r="G35" s="343"/>
    </row>
    <row r="36" spans="1:7" ht="15" customHeight="1">
      <c r="A36" s="35"/>
      <c r="B36" s="36">
        <v>1</v>
      </c>
      <c r="C36" s="52" t="s">
        <v>139</v>
      </c>
      <c r="D36" s="259"/>
      <c r="E36" s="142"/>
      <c r="F36" s="308"/>
      <c r="G36" s="331"/>
    </row>
    <row r="37" spans="1:7" ht="15" customHeight="1">
      <c r="A37" s="35"/>
      <c r="B37" s="36">
        <v>2</v>
      </c>
      <c r="C37" s="52" t="s">
        <v>152</v>
      </c>
      <c r="D37" s="259"/>
      <c r="E37" s="142"/>
      <c r="F37" s="308"/>
      <c r="G37" s="331"/>
    </row>
    <row r="38" spans="1:7" ht="15" customHeight="1" thickBot="1">
      <c r="A38" s="35"/>
      <c r="B38" s="36">
        <v>3</v>
      </c>
      <c r="C38" s="52" t="s">
        <v>88</v>
      </c>
      <c r="D38" s="259"/>
      <c r="E38" s="142"/>
      <c r="F38" s="308"/>
      <c r="G38" s="332"/>
    </row>
    <row r="39" spans="1:7" ht="15" customHeight="1" thickBot="1">
      <c r="A39" s="241"/>
      <c r="B39" s="242"/>
      <c r="C39" s="59" t="s">
        <v>91</v>
      </c>
      <c r="D39" s="265">
        <f>D27+D35</f>
        <v>33504</v>
      </c>
      <c r="E39" s="103">
        <f>E27+E35</f>
        <v>36416</v>
      </c>
      <c r="F39" s="313"/>
      <c r="G39" s="306"/>
    </row>
    <row r="40" ht="9.75" customHeight="1" thickBot="1">
      <c r="E40" s="315"/>
    </row>
    <row r="41" spans="1:7" ht="13.5" thickBot="1">
      <c r="A41" s="218" t="s">
        <v>277</v>
      </c>
      <c r="B41" s="219"/>
      <c r="C41" s="220"/>
      <c r="D41" s="406">
        <v>11</v>
      </c>
      <c r="E41" s="407"/>
      <c r="F41" s="407"/>
      <c r="G41" s="408"/>
    </row>
    <row r="42" spans="1:7" ht="13.5" thickBot="1">
      <c r="A42" s="218" t="s">
        <v>278</v>
      </c>
      <c r="B42" s="219"/>
      <c r="C42" s="220"/>
      <c r="D42" s="406">
        <v>10</v>
      </c>
      <c r="E42" s="407"/>
      <c r="F42" s="407"/>
      <c r="G42" s="408"/>
    </row>
  </sheetData>
  <mergeCells count="8">
    <mergeCell ref="D42:G42"/>
    <mergeCell ref="G5:G6"/>
    <mergeCell ref="C2:F2"/>
    <mergeCell ref="C3:F3"/>
    <mergeCell ref="D41:G41"/>
    <mergeCell ref="D6:E6"/>
    <mergeCell ref="F5:F6"/>
    <mergeCell ref="C5:C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workbookViewId="0" topLeftCell="A1">
      <selection activeCell="K9" sqref="K9"/>
    </sheetView>
  </sheetViews>
  <sheetFormatPr defaultColWidth="9.00390625" defaultRowHeight="12.75"/>
  <cols>
    <col min="1" max="1" width="28.87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6" t="s">
        <v>108</v>
      </c>
      <c r="B1" s="15"/>
      <c r="C1" s="15"/>
      <c r="D1" s="15"/>
      <c r="E1" s="15"/>
      <c r="F1" s="15"/>
      <c r="G1" s="15"/>
      <c r="H1" s="15"/>
    </row>
    <row r="2" ht="14.25" thickBot="1">
      <c r="H2" s="44" t="s">
        <v>101</v>
      </c>
    </row>
    <row r="3" spans="1:8" ht="24" customHeight="1" thickBot="1">
      <c r="A3" s="95" t="s">
        <v>60</v>
      </c>
      <c r="B3" s="96"/>
      <c r="C3" s="96"/>
      <c r="D3" s="96"/>
      <c r="E3" s="95" t="s">
        <v>81</v>
      </c>
      <c r="F3" s="96"/>
      <c r="G3" s="96"/>
      <c r="H3" s="97"/>
    </row>
    <row r="4" spans="1:8" s="6" customFormat="1" ht="35.25" customHeight="1" thickBot="1">
      <c r="A4" s="17" t="s">
        <v>102</v>
      </c>
      <c r="B4" s="5" t="s">
        <v>241</v>
      </c>
      <c r="C4" s="333" t="s">
        <v>242</v>
      </c>
      <c r="D4" s="243" t="s">
        <v>279</v>
      </c>
      <c r="E4" s="17" t="s">
        <v>102</v>
      </c>
      <c r="F4" s="5" t="s">
        <v>241</v>
      </c>
      <c r="G4" s="333" t="s">
        <v>242</v>
      </c>
      <c r="H4" s="243" t="s">
        <v>279</v>
      </c>
    </row>
    <row r="5" spans="1:8" ht="29.25" customHeight="1">
      <c r="A5" s="224" t="s">
        <v>124</v>
      </c>
      <c r="B5" s="98"/>
      <c r="C5" s="222"/>
      <c r="D5" s="317"/>
      <c r="E5" s="221" t="s">
        <v>139</v>
      </c>
      <c r="F5" s="98">
        <v>2229</v>
      </c>
      <c r="G5" s="222">
        <v>2346</v>
      </c>
      <c r="H5" s="317">
        <f>G5/F5</f>
        <v>1.0524899057873487</v>
      </c>
    </row>
    <row r="6" spans="1:8" ht="27.75" customHeight="1">
      <c r="A6" s="223" t="s">
        <v>121</v>
      </c>
      <c r="B6" s="99">
        <v>8000</v>
      </c>
      <c r="C6" s="101">
        <v>3872</v>
      </c>
      <c r="D6" s="317">
        <f>C6/B6</f>
        <v>0.484</v>
      </c>
      <c r="E6" s="223" t="s">
        <v>197</v>
      </c>
      <c r="F6" s="99">
        <v>3860</v>
      </c>
      <c r="G6" s="101">
        <v>3103</v>
      </c>
      <c r="H6" s="317">
        <f aca="true" t="shared" si="0" ref="H6:H12">G6/F6</f>
        <v>0.8038860103626942</v>
      </c>
    </row>
    <row r="7" spans="1:8" ht="27.75" customHeight="1">
      <c r="A7" s="223" t="s">
        <v>125</v>
      </c>
      <c r="B7" s="99"/>
      <c r="C7" s="101">
        <v>4</v>
      </c>
      <c r="D7" s="317"/>
      <c r="E7" s="223" t="s">
        <v>109</v>
      </c>
      <c r="F7" s="99"/>
      <c r="G7" s="101"/>
      <c r="H7" s="317"/>
    </row>
    <row r="8" spans="1:8" ht="21" customHeight="1">
      <c r="A8" s="223" t="s">
        <v>198</v>
      </c>
      <c r="B8" s="99"/>
      <c r="C8" s="101"/>
      <c r="D8" s="317"/>
      <c r="E8" s="223" t="s">
        <v>140</v>
      </c>
      <c r="F8" s="99"/>
      <c r="G8" s="101"/>
      <c r="H8" s="317"/>
    </row>
    <row r="9" spans="1:8" ht="21" customHeight="1">
      <c r="A9" s="223" t="s">
        <v>78</v>
      </c>
      <c r="B9" s="99"/>
      <c r="C9" s="101"/>
      <c r="D9" s="317"/>
      <c r="E9" s="223" t="s">
        <v>110</v>
      </c>
      <c r="F9" s="99">
        <v>28800</v>
      </c>
      <c r="G9" s="101"/>
      <c r="H9" s="317">
        <f t="shared" si="0"/>
        <v>0</v>
      </c>
    </row>
    <row r="10" spans="1:8" ht="21" customHeight="1">
      <c r="A10" s="244" t="s">
        <v>289</v>
      </c>
      <c r="B10" s="99"/>
      <c r="C10" s="101">
        <v>85</v>
      </c>
      <c r="D10" s="317"/>
      <c r="E10" s="223" t="s">
        <v>185</v>
      </c>
      <c r="F10" s="99">
        <v>4200</v>
      </c>
      <c r="G10" s="101">
        <v>2065</v>
      </c>
      <c r="H10" s="317">
        <f t="shared" si="0"/>
        <v>0.49166666666666664</v>
      </c>
    </row>
    <row r="11" spans="1:8" ht="27.75" customHeight="1">
      <c r="A11" s="223" t="s">
        <v>199</v>
      </c>
      <c r="B11" s="99"/>
      <c r="C11" s="101"/>
      <c r="D11" s="317"/>
      <c r="E11" s="223" t="s">
        <v>200</v>
      </c>
      <c r="F11" s="99"/>
      <c r="G11" s="101"/>
      <c r="H11" s="317"/>
    </row>
    <row r="12" spans="1:8" ht="27.75" customHeight="1">
      <c r="A12" s="223" t="s">
        <v>243</v>
      </c>
      <c r="B12" s="99">
        <v>800</v>
      </c>
      <c r="C12" s="101"/>
      <c r="D12" s="317">
        <f>C12/B12</f>
        <v>0</v>
      </c>
      <c r="E12" s="100" t="s">
        <v>244</v>
      </c>
      <c r="F12" s="99">
        <v>900</v>
      </c>
      <c r="G12" s="101"/>
      <c r="H12" s="317">
        <f t="shared" si="0"/>
        <v>0</v>
      </c>
    </row>
    <row r="13" spans="1:8" ht="21" customHeight="1">
      <c r="A13" s="223" t="s">
        <v>245</v>
      </c>
      <c r="B13" s="99">
        <v>25000</v>
      </c>
      <c r="C13" s="101"/>
      <c r="D13" s="317">
        <f>C13/B13</f>
        <v>0</v>
      </c>
      <c r="E13" s="100"/>
      <c r="F13" s="99"/>
      <c r="G13" s="101"/>
      <c r="H13" s="335"/>
    </row>
    <row r="14" spans="1:8" ht="21" customHeight="1">
      <c r="A14" s="223" t="s">
        <v>126</v>
      </c>
      <c r="B14" s="99"/>
      <c r="C14" s="101"/>
      <c r="D14" s="317"/>
      <c r="E14" s="100"/>
      <c r="F14" s="99"/>
      <c r="G14" s="101"/>
      <c r="H14" s="335"/>
    </row>
    <row r="15" spans="1:8" ht="21" customHeight="1">
      <c r="A15" s="223" t="s">
        <v>196</v>
      </c>
      <c r="B15" s="99"/>
      <c r="C15" s="101"/>
      <c r="D15" s="317"/>
      <c r="E15" s="100"/>
      <c r="F15" s="99"/>
      <c r="G15" s="101"/>
      <c r="H15" s="335"/>
    </row>
    <row r="16" spans="1:8" ht="21" customHeight="1" thickBot="1">
      <c r="A16" s="100"/>
      <c r="B16" s="99"/>
      <c r="C16" s="101"/>
      <c r="D16" s="317"/>
      <c r="E16" s="100"/>
      <c r="F16" s="99"/>
      <c r="G16" s="101"/>
      <c r="H16" s="336"/>
    </row>
    <row r="17" spans="1:8" ht="24" customHeight="1" thickBot="1">
      <c r="A17" s="102" t="s">
        <v>105</v>
      </c>
      <c r="B17" s="103">
        <f>SUM(B5:B16)</f>
        <v>33800</v>
      </c>
      <c r="C17" s="265">
        <f>SUM(C5:C16)</f>
        <v>3961</v>
      </c>
      <c r="D17" s="337"/>
      <c r="E17" s="102" t="s">
        <v>105</v>
      </c>
      <c r="F17" s="103">
        <f>SUM(F5:F16)</f>
        <v>39989</v>
      </c>
      <c r="G17" s="265">
        <f>SUM(G5:G16)</f>
        <v>7514</v>
      </c>
      <c r="H17" s="337"/>
    </row>
    <row r="18" spans="1:8" ht="23.25" customHeight="1" thickBot="1">
      <c r="A18" s="104" t="s">
        <v>106</v>
      </c>
      <c r="B18" s="105">
        <f>IF(((F17-B17)&gt;0),F17-B17,"----")</f>
        <v>6189</v>
      </c>
      <c r="C18" s="334">
        <f>IF(((G17-C17)&gt;0),G17-C17,"----")</f>
        <v>3553</v>
      </c>
      <c r="D18" s="337"/>
      <c r="E18" s="104" t="s">
        <v>107</v>
      </c>
      <c r="F18" s="105" t="str">
        <f>IF(((B17-F17)&gt;0),B17-F17,"----")</f>
        <v>----</v>
      </c>
      <c r="G18" s="334" t="str">
        <f>IF(((C17-G17)&gt;0),C17-G17,"----")</f>
        <v>----</v>
      </c>
      <c r="H18" s="337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E16" sqref="E16"/>
    </sheetView>
  </sheetViews>
  <sheetFormatPr defaultColWidth="9.00390625" defaultRowHeight="12.75"/>
  <cols>
    <col min="1" max="1" width="47.875" style="8" customWidth="1"/>
    <col min="2" max="4" width="15.87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3" customFormat="1" ht="15.75" thickBot="1">
      <c r="A1" s="7"/>
      <c r="B1" s="62"/>
      <c r="C1" s="62"/>
      <c r="D1" s="44" t="s">
        <v>101</v>
      </c>
    </row>
    <row r="2" spans="1:4" s="9" customFormat="1" ht="33" customHeight="1" thickBot="1">
      <c r="A2" s="18" t="s">
        <v>111</v>
      </c>
      <c r="B2" s="19" t="s">
        <v>161</v>
      </c>
      <c r="C2" s="19" t="s">
        <v>162</v>
      </c>
      <c r="D2" s="19" t="s">
        <v>155</v>
      </c>
    </row>
    <row r="3" spans="1:4" ht="18" customHeight="1">
      <c r="A3" s="106" t="s">
        <v>246</v>
      </c>
      <c r="B3" s="145">
        <v>23375</v>
      </c>
      <c r="C3" s="145">
        <v>23961</v>
      </c>
      <c r="D3" s="145"/>
    </row>
    <row r="4" spans="1:4" ht="18" customHeight="1">
      <c r="A4" s="107" t="s">
        <v>248</v>
      </c>
      <c r="B4" s="144">
        <v>5480</v>
      </c>
      <c r="C4" s="144">
        <v>5480</v>
      </c>
      <c r="D4" s="144"/>
    </row>
    <row r="5" spans="1:4" ht="18" customHeight="1">
      <c r="A5" s="107" t="s">
        <v>247</v>
      </c>
      <c r="B5" s="144">
        <v>555</v>
      </c>
      <c r="C5" s="144">
        <v>879</v>
      </c>
      <c r="D5" s="144"/>
    </row>
    <row r="6" spans="1:4" ht="18" customHeight="1">
      <c r="A6" s="107" t="s">
        <v>112</v>
      </c>
      <c r="B6" s="144">
        <v>18</v>
      </c>
      <c r="C6" s="144">
        <v>18</v>
      </c>
      <c r="D6" s="144"/>
    </row>
    <row r="7" spans="1:4" ht="18" customHeight="1">
      <c r="A7" s="107" t="s">
        <v>113</v>
      </c>
      <c r="B7" s="144">
        <v>1150</v>
      </c>
      <c r="C7" s="144">
        <v>1150</v>
      </c>
      <c r="D7" s="144"/>
    </row>
    <row r="8" spans="1:4" ht="18" customHeight="1">
      <c r="A8" s="107" t="s">
        <v>114</v>
      </c>
      <c r="B8" s="144">
        <v>4859</v>
      </c>
      <c r="C8" s="144">
        <v>4952</v>
      </c>
      <c r="D8" s="144"/>
    </row>
    <row r="9" spans="1:4" ht="18" customHeight="1">
      <c r="A9" s="107" t="s">
        <v>163</v>
      </c>
      <c r="B9" s="144">
        <v>192</v>
      </c>
      <c r="C9" s="144">
        <v>192</v>
      </c>
      <c r="D9" s="144"/>
    </row>
    <row r="10" spans="1:4" ht="18" customHeight="1">
      <c r="A10" s="107" t="s">
        <v>249</v>
      </c>
      <c r="B10" s="144">
        <v>720</v>
      </c>
      <c r="C10" s="144">
        <v>720</v>
      </c>
      <c r="D10" s="144"/>
    </row>
    <row r="11" spans="1:4" ht="18" customHeight="1">
      <c r="A11" s="107" t="s">
        <v>250</v>
      </c>
      <c r="B11" s="144">
        <v>5503</v>
      </c>
      <c r="C11" s="144">
        <v>5658</v>
      </c>
      <c r="D11" s="144"/>
    </row>
    <row r="12" spans="1:4" ht="18" customHeight="1">
      <c r="A12" s="107" t="s">
        <v>251</v>
      </c>
      <c r="B12" s="144">
        <v>215</v>
      </c>
      <c r="C12" s="144">
        <v>215</v>
      </c>
      <c r="D12" s="144"/>
    </row>
    <row r="13" spans="1:4" ht="18" customHeight="1">
      <c r="A13" s="107" t="s">
        <v>252</v>
      </c>
      <c r="B13" s="144">
        <v>839</v>
      </c>
      <c r="C13" s="144">
        <v>839</v>
      </c>
      <c r="D13" s="144"/>
    </row>
    <row r="14" spans="1:4" ht="18" customHeight="1">
      <c r="A14" s="107" t="s">
        <v>95</v>
      </c>
      <c r="B14" s="144">
        <v>2378</v>
      </c>
      <c r="C14" s="144">
        <v>2498</v>
      </c>
      <c r="D14" s="144"/>
    </row>
    <row r="15" spans="1:4" ht="18" customHeight="1">
      <c r="A15" s="107" t="s">
        <v>98</v>
      </c>
      <c r="B15" s="144">
        <v>4357</v>
      </c>
      <c r="C15" s="144">
        <v>4466</v>
      </c>
      <c r="D15" s="144"/>
    </row>
    <row r="16" spans="1:4" ht="18" customHeight="1">
      <c r="A16" s="108" t="s">
        <v>194</v>
      </c>
      <c r="B16" s="144">
        <v>6914</v>
      </c>
      <c r="C16" s="144">
        <v>7947</v>
      </c>
      <c r="D16" s="144"/>
    </row>
    <row r="17" spans="1:4" ht="18" customHeight="1">
      <c r="A17" s="108" t="s">
        <v>253</v>
      </c>
      <c r="B17" s="144">
        <v>1118</v>
      </c>
      <c r="C17" s="144">
        <v>1118</v>
      </c>
      <c r="D17" s="144"/>
    </row>
    <row r="18" spans="1:4" ht="18" customHeight="1">
      <c r="A18" s="108" t="s">
        <v>115</v>
      </c>
      <c r="B18" s="144">
        <v>2050</v>
      </c>
      <c r="C18" s="144">
        <v>2050</v>
      </c>
      <c r="D18" s="144"/>
    </row>
    <row r="19" spans="1:4" ht="18" customHeight="1">
      <c r="A19" s="108" t="s">
        <v>254</v>
      </c>
      <c r="B19" s="144">
        <v>1050</v>
      </c>
      <c r="C19" s="144">
        <v>1057</v>
      </c>
      <c r="D19" s="144"/>
    </row>
    <row r="20" spans="1:4" ht="18" customHeight="1">
      <c r="A20" s="108" t="s">
        <v>290</v>
      </c>
      <c r="B20" s="144"/>
      <c r="C20" s="144">
        <v>346</v>
      </c>
      <c r="D20" s="144"/>
    </row>
    <row r="21" spans="1:4" ht="18" customHeight="1">
      <c r="A21" s="108" t="s">
        <v>255</v>
      </c>
      <c r="B21" s="144">
        <v>385</v>
      </c>
      <c r="C21" s="144">
        <v>385</v>
      </c>
      <c r="D21" s="144"/>
    </row>
    <row r="22" spans="1:4" ht="18" customHeight="1">
      <c r="A22" s="108" t="s">
        <v>256</v>
      </c>
      <c r="B22" s="144">
        <v>1825</v>
      </c>
      <c r="C22" s="144">
        <v>1825</v>
      </c>
      <c r="D22" s="144"/>
    </row>
    <row r="23" spans="1:4" ht="18" customHeight="1">
      <c r="A23" s="108" t="s">
        <v>257</v>
      </c>
      <c r="B23" s="144">
        <v>19824</v>
      </c>
      <c r="C23" s="144">
        <v>21060</v>
      </c>
      <c r="D23" s="144"/>
    </row>
    <row r="24" spans="1:4" ht="18" customHeight="1">
      <c r="A24" s="108" t="s">
        <v>258</v>
      </c>
      <c r="B24" s="144">
        <v>1615</v>
      </c>
      <c r="C24" s="144">
        <v>1615</v>
      </c>
      <c r="D24" s="144"/>
    </row>
    <row r="25" spans="1:4" ht="18" customHeight="1">
      <c r="A25" s="108" t="s">
        <v>259</v>
      </c>
      <c r="B25" s="144">
        <v>12361</v>
      </c>
      <c r="C25" s="144">
        <v>12663</v>
      </c>
      <c r="D25" s="144"/>
    </row>
    <row r="26" spans="1:4" ht="18" customHeight="1">
      <c r="A26" s="108" t="s">
        <v>261</v>
      </c>
      <c r="B26" s="144">
        <v>900</v>
      </c>
      <c r="C26" s="144">
        <v>900</v>
      </c>
      <c r="D26" s="144"/>
    </row>
    <row r="27" spans="1:4" ht="18" customHeight="1">
      <c r="A27" s="108" t="s">
        <v>262</v>
      </c>
      <c r="B27" s="144">
        <v>900</v>
      </c>
      <c r="C27" s="144">
        <v>900</v>
      </c>
      <c r="D27" s="144"/>
    </row>
    <row r="28" spans="1:4" ht="18" customHeight="1">
      <c r="A28" s="108" t="s">
        <v>291</v>
      </c>
      <c r="B28" s="144"/>
      <c r="C28" s="144"/>
      <c r="D28" s="144"/>
    </row>
    <row r="29" spans="1:4" ht="18" customHeight="1">
      <c r="A29" s="108"/>
      <c r="B29" s="144"/>
      <c r="C29" s="144"/>
      <c r="D29" s="144"/>
    </row>
    <row r="30" spans="1:4" ht="18" customHeight="1">
      <c r="A30" s="107" t="s">
        <v>116</v>
      </c>
      <c r="B30" s="144">
        <v>33504</v>
      </c>
      <c r="C30" s="144">
        <v>35723</v>
      </c>
      <c r="D30" s="144"/>
    </row>
    <row r="31" spans="1:4" ht="18" customHeight="1">
      <c r="A31" s="107" t="s">
        <v>89</v>
      </c>
      <c r="B31" s="144">
        <v>100</v>
      </c>
      <c r="C31" s="144">
        <v>100</v>
      </c>
      <c r="D31" s="144"/>
    </row>
    <row r="32" spans="1:4" ht="18" customHeight="1" thickBot="1">
      <c r="A32" s="109" t="s">
        <v>260</v>
      </c>
      <c r="B32" s="146">
        <v>28800</v>
      </c>
      <c r="C32" s="146">
        <v>28800</v>
      </c>
      <c r="D32" s="146"/>
    </row>
    <row r="33" spans="1:4" ht="18" customHeight="1" thickBot="1">
      <c r="A33" s="110" t="s">
        <v>105</v>
      </c>
      <c r="B33" s="147">
        <f>SUM(B3:B32)</f>
        <v>160987</v>
      </c>
      <c r="C33" s="147">
        <f>SUM(C3:C32)</f>
        <v>167517</v>
      </c>
      <c r="D33" s="147"/>
    </row>
  </sheetData>
  <sheetProtection/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99" r:id="rId1"/>
  <headerFooter alignWithMargins="0">
    <oddHeader>&amp;C&amp;"Times New Roman CE,Félkövér"&amp;14
Sióagárd Község Önkormányzatának kiadási előirányzatai és teljesítési adatai
feladatonként
&amp;R&amp;"Times New Roman CE,Félkövér dőlt"&amp;12 7.számú melléklet&amp;"Times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28">
      <selection activeCell="B5" sqref="B5:B6"/>
    </sheetView>
  </sheetViews>
  <sheetFormatPr defaultColWidth="9.00390625" defaultRowHeight="12.75"/>
  <cols>
    <col min="1" max="1" width="6.50390625" style="69" customWidth="1"/>
    <col min="2" max="2" width="58.00390625" style="69" customWidth="1"/>
    <col min="3" max="5" width="16.00390625" style="68" customWidth="1"/>
    <col min="6" max="16384" width="9.375" style="68" customWidth="1"/>
  </cols>
  <sheetData>
    <row r="1" spans="1:5" s="64" customFormat="1" ht="29.25" customHeight="1">
      <c r="A1" s="63" t="s">
        <v>292</v>
      </c>
      <c r="B1" s="70"/>
      <c r="C1" s="71"/>
      <c r="D1" s="71"/>
      <c r="E1" s="71"/>
    </row>
    <row r="2" spans="1:5" s="67" customFormat="1" ht="32.25" customHeight="1">
      <c r="A2" s="72" t="s">
        <v>164</v>
      </c>
      <c r="B2" s="73"/>
      <c r="C2" s="72"/>
      <c r="D2" s="72"/>
      <c r="E2" s="72"/>
    </row>
    <row r="3" spans="1:5" s="67" customFormat="1" ht="35.25" customHeight="1">
      <c r="A3" s="65" t="s">
        <v>293</v>
      </c>
      <c r="B3" s="73"/>
      <c r="C3" s="66"/>
      <c r="D3" s="65"/>
      <c r="E3" s="65"/>
    </row>
    <row r="4" spans="3:5" ht="13.5" customHeight="1" thickBot="1">
      <c r="C4" s="69"/>
      <c r="D4" s="432" t="s">
        <v>57</v>
      </c>
      <c r="E4" s="432"/>
    </row>
    <row r="5" spans="1:5" s="74" customFormat="1" ht="28.5" customHeight="1">
      <c r="A5" s="426" t="s">
        <v>117</v>
      </c>
      <c r="B5" s="428" t="s">
        <v>102</v>
      </c>
      <c r="C5" s="113" t="s">
        <v>159</v>
      </c>
      <c r="D5" s="113" t="s">
        <v>160</v>
      </c>
      <c r="E5" s="430" t="s">
        <v>155</v>
      </c>
    </row>
    <row r="6" spans="1:5" s="74" customFormat="1" ht="13.5" thickBot="1">
      <c r="A6" s="427"/>
      <c r="B6" s="429"/>
      <c r="C6" s="433" t="s">
        <v>158</v>
      </c>
      <c r="D6" s="434"/>
      <c r="E6" s="431"/>
    </row>
    <row r="7" spans="1:5" s="75" customFormat="1" ht="15" customHeight="1">
      <c r="A7" s="79">
        <v>1</v>
      </c>
      <c r="B7" s="120" t="s">
        <v>103</v>
      </c>
      <c r="C7" s="148">
        <v>35925</v>
      </c>
      <c r="D7" s="148">
        <v>38323</v>
      </c>
      <c r="E7" s="149"/>
    </row>
    <row r="8" spans="1:5" s="75" customFormat="1" ht="15" customHeight="1">
      <c r="A8" s="80">
        <v>2</v>
      </c>
      <c r="B8" s="121" t="s">
        <v>104</v>
      </c>
      <c r="C8" s="150">
        <v>11117</v>
      </c>
      <c r="D8" s="150">
        <v>11859</v>
      </c>
      <c r="E8" s="151"/>
    </row>
    <row r="9" spans="1:5" s="75" customFormat="1" ht="15" customHeight="1">
      <c r="A9" s="80">
        <v>3</v>
      </c>
      <c r="B9" s="121" t="s">
        <v>168</v>
      </c>
      <c r="C9" s="150">
        <v>31314</v>
      </c>
      <c r="D9" s="150">
        <v>32100</v>
      </c>
      <c r="E9" s="151"/>
    </row>
    <row r="10" spans="1:5" s="75" customFormat="1" ht="15" customHeight="1">
      <c r="A10" s="80">
        <v>4</v>
      </c>
      <c r="B10" s="121" t="s">
        <v>169</v>
      </c>
      <c r="C10" s="150">
        <v>42542</v>
      </c>
      <c r="D10" s="150">
        <v>45146</v>
      </c>
      <c r="E10" s="151"/>
    </row>
    <row r="11" spans="1:5" s="75" customFormat="1" ht="15" customHeight="1">
      <c r="A11" s="80">
        <v>5</v>
      </c>
      <c r="B11" s="121" t="s">
        <v>170</v>
      </c>
      <c r="C11" s="150"/>
      <c r="D11" s="150"/>
      <c r="E11" s="151"/>
    </row>
    <row r="12" spans="1:5" s="75" customFormat="1" ht="15" customHeight="1">
      <c r="A12" s="80">
        <v>6</v>
      </c>
      <c r="B12" s="121" t="s">
        <v>139</v>
      </c>
      <c r="C12" s="150">
        <v>2229</v>
      </c>
      <c r="D12" s="150">
        <v>2229</v>
      </c>
      <c r="E12" s="151"/>
    </row>
    <row r="13" spans="1:5" s="75" customFormat="1" ht="15" customHeight="1" thickBot="1">
      <c r="A13" s="81">
        <v>7</v>
      </c>
      <c r="B13" s="122" t="s">
        <v>165</v>
      </c>
      <c r="C13" s="152">
        <v>8060</v>
      </c>
      <c r="D13" s="152">
        <v>8060</v>
      </c>
      <c r="E13" s="153"/>
    </row>
    <row r="14" spans="1:5" s="76" customFormat="1" ht="18" customHeight="1" thickBot="1">
      <c r="A14" s="82">
        <v>8</v>
      </c>
      <c r="B14" s="123" t="s">
        <v>204</v>
      </c>
      <c r="C14" s="116">
        <f>SUM(C7:C13)</f>
        <v>131187</v>
      </c>
      <c r="D14" s="116">
        <f>SUM(D7:D13)</f>
        <v>137717</v>
      </c>
      <c r="E14" s="117"/>
    </row>
    <row r="15" spans="1:5" s="76" customFormat="1" ht="18" customHeight="1">
      <c r="A15" s="83">
        <v>9</v>
      </c>
      <c r="B15" s="124" t="s">
        <v>130</v>
      </c>
      <c r="C15" s="277">
        <v>900</v>
      </c>
      <c r="D15" s="277">
        <v>900</v>
      </c>
      <c r="E15" s="278"/>
    </row>
    <row r="16" spans="1:5" s="76" customFormat="1" ht="18" customHeight="1" thickBot="1">
      <c r="A16" s="84">
        <v>10</v>
      </c>
      <c r="B16" s="125" t="s">
        <v>122</v>
      </c>
      <c r="C16" s="279"/>
      <c r="D16" s="279"/>
      <c r="E16" s="280"/>
    </row>
    <row r="17" spans="1:5" s="76" customFormat="1" ht="18" customHeight="1" thickBot="1">
      <c r="A17" s="82">
        <v>11</v>
      </c>
      <c r="B17" s="123" t="s">
        <v>171</v>
      </c>
      <c r="C17" s="116">
        <f>C15+C16</f>
        <v>900</v>
      </c>
      <c r="D17" s="116">
        <f>D15+D16</f>
        <v>900</v>
      </c>
      <c r="E17" s="117"/>
    </row>
    <row r="18" spans="1:5" s="76" customFormat="1" ht="18" customHeight="1" thickBot="1">
      <c r="A18" s="82">
        <v>12</v>
      </c>
      <c r="B18" s="123" t="s">
        <v>172</v>
      </c>
      <c r="C18" s="116">
        <f>C14+C17</f>
        <v>132087</v>
      </c>
      <c r="D18" s="116">
        <f>D14+D17</f>
        <v>138617</v>
      </c>
      <c r="E18" s="117"/>
    </row>
    <row r="19" spans="1:5" s="75" customFormat="1" ht="15" customHeight="1">
      <c r="A19" s="85">
        <v>13</v>
      </c>
      <c r="B19" s="126" t="s">
        <v>166</v>
      </c>
      <c r="C19" s="118">
        <v>28900</v>
      </c>
      <c r="D19" s="118">
        <v>28900</v>
      </c>
      <c r="E19" s="119"/>
    </row>
    <row r="20" spans="1:5" s="75" customFormat="1" ht="15" customHeight="1">
      <c r="A20" s="80">
        <v>14</v>
      </c>
      <c r="B20" s="121" t="s">
        <v>174</v>
      </c>
      <c r="C20" s="252"/>
      <c r="D20" s="252"/>
      <c r="E20" s="114"/>
    </row>
    <row r="21" spans="1:5" s="77" customFormat="1" ht="19.5" customHeight="1">
      <c r="A21" s="128">
        <v>15</v>
      </c>
      <c r="B21" s="129" t="s">
        <v>173</v>
      </c>
      <c r="C21" s="130">
        <f>C18+C19+C20</f>
        <v>160987</v>
      </c>
      <c r="D21" s="130">
        <f>D18+D19+D20</f>
        <v>167517</v>
      </c>
      <c r="E21" s="131"/>
    </row>
    <row r="22" spans="1:5" s="75" customFormat="1" ht="15" customHeight="1">
      <c r="A22" s="80">
        <v>16</v>
      </c>
      <c r="B22" s="121" t="s">
        <v>61</v>
      </c>
      <c r="C22" s="111">
        <v>21488</v>
      </c>
      <c r="D22" s="111">
        <v>21488</v>
      </c>
      <c r="E22" s="114"/>
    </row>
    <row r="23" spans="1:5" s="75" customFormat="1" ht="15" customHeight="1">
      <c r="A23" s="80">
        <v>17</v>
      </c>
      <c r="B23" s="121" t="s">
        <v>205</v>
      </c>
      <c r="C23" s="111">
        <v>58602</v>
      </c>
      <c r="D23" s="111">
        <v>58602</v>
      </c>
      <c r="E23" s="114"/>
    </row>
    <row r="24" spans="1:5" s="75" customFormat="1" ht="15" customHeight="1">
      <c r="A24" s="80">
        <v>18</v>
      </c>
      <c r="B24" s="127" t="s">
        <v>167</v>
      </c>
      <c r="C24" s="111">
        <v>8000</v>
      </c>
      <c r="D24" s="111">
        <v>7915</v>
      </c>
      <c r="E24" s="114"/>
    </row>
    <row r="25" spans="1:5" s="75" customFormat="1" ht="15" customHeight="1">
      <c r="A25" s="80">
        <v>19</v>
      </c>
      <c r="B25" s="254" t="s">
        <v>175</v>
      </c>
      <c r="C25" s="111">
        <v>6500</v>
      </c>
      <c r="D25" s="111">
        <v>6500</v>
      </c>
      <c r="E25" s="114"/>
    </row>
    <row r="26" spans="1:5" s="75" customFormat="1" ht="15" customHeight="1">
      <c r="A26" s="80">
        <v>20</v>
      </c>
      <c r="B26" s="121" t="s">
        <v>206</v>
      </c>
      <c r="C26" s="111">
        <v>47897</v>
      </c>
      <c r="D26" s="111">
        <v>54512</v>
      </c>
      <c r="E26" s="114"/>
    </row>
    <row r="27" spans="1:5" s="75" customFormat="1" ht="15" customHeight="1" thickBot="1">
      <c r="A27" s="81">
        <v>21</v>
      </c>
      <c r="B27" s="225" t="s">
        <v>176</v>
      </c>
      <c r="C27" s="112">
        <v>34282</v>
      </c>
      <c r="D27" s="112">
        <v>39982</v>
      </c>
      <c r="E27" s="115"/>
    </row>
    <row r="28" spans="1:5" s="75" customFormat="1" ht="15" customHeight="1" thickBot="1">
      <c r="A28" s="82">
        <v>22</v>
      </c>
      <c r="B28" s="123" t="s">
        <v>207</v>
      </c>
      <c r="C28" s="154">
        <f>C22+C23+C24+C26</f>
        <v>135987</v>
      </c>
      <c r="D28" s="154">
        <f>D22+D23+D24+D26</f>
        <v>142517</v>
      </c>
      <c r="E28" s="155"/>
    </row>
    <row r="29" spans="1:5" s="75" customFormat="1" ht="15" customHeight="1">
      <c r="A29" s="85">
        <v>23</v>
      </c>
      <c r="B29" s="126" t="s">
        <v>119</v>
      </c>
      <c r="C29" s="118">
        <v>25000</v>
      </c>
      <c r="D29" s="118">
        <v>25000</v>
      </c>
      <c r="E29" s="119"/>
    </row>
    <row r="30" spans="1:5" s="75" customFormat="1" ht="15" customHeight="1" thickBot="1">
      <c r="A30" s="81">
        <v>24</v>
      </c>
      <c r="B30" s="122" t="s">
        <v>120</v>
      </c>
      <c r="C30" s="112"/>
      <c r="D30" s="112"/>
      <c r="E30" s="115"/>
    </row>
    <row r="31" spans="1:5" s="75" customFormat="1" ht="15" customHeight="1">
      <c r="A31" s="132">
        <v>25</v>
      </c>
      <c r="B31" s="133" t="s">
        <v>177</v>
      </c>
      <c r="C31" s="156">
        <f>C29+C30</f>
        <v>25000</v>
      </c>
      <c r="D31" s="156">
        <f>D29+D30</f>
        <v>25000</v>
      </c>
      <c r="E31" s="157"/>
    </row>
    <row r="32" spans="1:5" s="76" customFormat="1" ht="18" customHeight="1" thickBot="1">
      <c r="A32" s="134">
        <v>26</v>
      </c>
      <c r="B32" s="135" t="s">
        <v>178</v>
      </c>
      <c r="C32" s="158">
        <f>C28+C31</f>
        <v>160987</v>
      </c>
      <c r="D32" s="158">
        <f>D28+D31</f>
        <v>167517</v>
      </c>
      <c r="E32" s="159"/>
    </row>
    <row r="33" spans="1:5" s="75" customFormat="1" ht="15" customHeight="1">
      <c r="A33" s="85">
        <v>27</v>
      </c>
      <c r="B33" s="126" t="s">
        <v>80</v>
      </c>
      <c r="C33" s="118"/>
      <c r="D33" s="118"/>
      <c r="E33" s="119"/>
    </row>
    <row r="34" spans="1:5" s="75" customFormat="1" ht="15" customHeight="1" thickBot="1">
      <c r="A34" s="81">
        <v>28</v>
      </c>
      <c r="B34" s="122" t="s">
        <v>203</v>
      </c>
      <c r="C34" s="252"/>
      <c r="D34" s="252"/>
      <c r="E34" s="115"/>
    </row>
    <row r="35" spans="1:5" s="75" customFormat="1" ht="15" customHeight="1" thickBot="1">
      <c r="A35" s="136">
        <v>29</v>
      </c>
      <c r="B35" s="137" t="s">
        <v>179</v>
      </c>
      <c r="C35" s="160">
        <f>C32+C33+C34</f>
        <v>160987</v>
      </c>
      <c r="D35" s="160">
        <f>D32+D33+D34</f>
        <v>167517</v>
      </c>
      <c r="E35" s="226"/>
    </row>
    <row r="36" spans="1:5" s="75" customFormat="1" ht="27.75" customHeight="1" thickBot="1">
      <c r="A36" s="82">
        <v>30</v>
      </c>
      <c r="B36" s="138" t="s">
        <v>181</v>
      </c>
      <c r="C36" s="154">
        <f>C28+C33-C14-C19</f>
        <v>-24100</v>
      </c>
      <c r="D36" s="154">
        <f>D28+D33-D14-D19</f>
        <v>-24100</v>
      </c>
      <c r="E36" s="155"/>
    </row>
    <row r="37" spans="1:5" s="75" customFormat="1" ht="15" customHeight="1" thickBot="1">
      <c r="A37" s="139">
        <v>31</v>
      </c>
      <c r="B37" s="140" t="s">
        <v>180</v>
      </c>
      <c r="C37" s="161">
        <v>24100</v>
      </c>
      <c r="D37" s="161">
        <v>24100</v>
      </c>
      <c r="E37" s="227"/>
    </row>
    <row r="38" spans="1:5" s="75" customFormat="1" ht="15" customHeight="1" thickBot="1">
      <c r="A38" s="139">
        <v>32</v>
      </c>
      <c r="B38" s="140" t="s">
        <v>202</v>
      </c>
      <c r="C38" s="253"/>
      <c r="D38" s="253"/>
      <c r="E38" s="227"/>
    </row>
    <row r="39" ht="15.75">
      <c r="B39" s="78"/>
    </row>
  </sheetData>
  <sheetProtection/>
  <mergeCells count="5">
    <mergeCell ref="A5:A6"/>
    <mergeCell ref="B5:B6"/>
    <mergeCell ref="E5:E6"/>
    <mergeCell ref="D4:E4"/>
    <mergeCell ref="C6:D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5" r:id="rId1"/>
  <headerFooter alignWithMargins="0">
    <oddHeader>&amp;R&amp;"Times New Roman CE,Félkövér dőlt"&amp;12 9/b.számú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4">
      <selection activeCell="H67" sqref="H67"/>
    </sheetView>
  </sheetViews>
  <sheetFormatPr defaultColWidth="9.00390625" defaultRowHeight="12.75"/>
  <cols>
    <col min="1" max="1" width="8.625" style="8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0" customFormat="1" ht="21" customHeight="1" thickBot="1">
      <c r="A1" s="28"/>
      <c r="B1" s="29"/>
      <c r="C1" s="29"/>
      <c r="D1" s="382" t="s">
        <v>263</v>
      </c>
      <c r="E1" s="382"/>
      <c r="F1" s="382"/>
      <c r="G1" s="382"/>
    </row>
    <row r="2" spans="1:7" s="11" customFormat="1" ht="15.75">
      <c r="A2" s="89" t="s">
        <v>52</v>
      </c>
      <c r="B2" s="90"/>
      <c r="C2" s="392" t="s">
        <v>214</v>
      </c>
      <c r="D2" s="393"/>
      <c r="E2" s="393"/>
      <c r="F2" s="388" t="s">
        <v>53</v>
      </c>
      <c r="G2" s="389"/>
    </row>
    <row r="3" spans="1:7" s="11" customFormat="1" ht="16.5" thickBot="1">
      <c r="A3" s="92" t="s">
        <v>54</v>
      </c>
      <c r="B3" s="93"/>
      <c r="C3" s="394" t="s">
        <v>55</v>
      </c>
      <c r="D3" s="395"/>
      <c r="E3" s="395"/>
      <c r="F3" s="390" t="s">
        <v>56</v>
      </c>
      <c r="G3" s="368"/>
    </row>
    <row r="4" spans="1:7" s="12" customFormat="1" ht="21" customHeight="1" thickBot="1">
      <c r="A4" s="31"/>
      <c r="B4" s="31"/>
      <c r="C4" s="31"/>
      <c r="D4" s="45"/>
      <c r="E4" s="391" t="s">
        <v>57</v>
      </c>
      <c r="F4" s="391"/>
      <c r="G4" s="391"/>
    </row>
    <row r="5" spans="1:7" ht="38.25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386" t="s">
        <v>279</v>
      </c>
    </row>
    <row r="6" spans="1:7" ht="13.5" thickBot="1">
      <c r="A6" s="197" t="s">
        <v>59</v>
      </c>
      <c r="B6" s="34"/>
      <c r="C6" s="397"/>
      <c r="D6" s="398" t="s">
        <v>190</v>
      </c>
      <c r="E6" s="399"/>
      <c r="F6" s="401"/>
      <c r="G6" s="387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49">
        <v>5</v>
      </c>
      <c r="F7" s="301">
        <v>6</v>
      </c>
      <c r="G7" s="302">
        <v>7</v>
      </c>
    </row>
    <row r="8" spans="1:7" s="9" customFormat="1" ht="15.75" customHeight="1" thickBot="1">
      <c r="A8" s="379" t="s">
        <v>60</v>
      </c>
      <c r="B8" s="380"/>
      <c r="C8" s="380"/>
      <c r="D8" s="380"/>
      <c r="E8" s="380"/>
      <c r="F8" s="380"/>
      <c r="G8" s="381"/>
    </row>
    <row r="9" spans="1:7" s="13" customFormat="1" ht="13.5" customHeight="1" thickBot="1">
      <c r="A9" s="46">
        <v>1</v>
      </c>
      <c r="B9" s="47"/>
      <c r="C9" s="51" t="s">
        <v>61</v>
      </c>
      <c r="D9" s="258">
        <f>SUM(D10:D15)</f>
        <v>10768</v>
      </c>
      <c r="E9" s="258">
        <f>SUM(E10:E15)</f>
        <v>10768</v>
      </c>
      <c r="F9" s="258"/>
      <c r="G9" s="321"/>
    </row>
    <row r="10" spans="1:7" s="2" customFormat="1" ht="13.5" customHeight="1">
      <c r="A10" s="35"/>
      <c r="B10" s="36">
        <v>1</v>
      </c>
      <c r="C10" s="52" t="s">
        <v>62</v>
      </c>
      <c r="D10" s="259">
        <v>7360</v>
      </c>
      <c r="E10" s="259">
        <v>7360</v>
      </c>
      <c r="F10" s="259"/>
      <c r="G10" s="303"/>
    </row>
    <row r="11" spans="1:7" s="2" customFormat="1" ht="13.5" customHeight="1">
      <c r="A11" s="35"/>
      <c r="B11" s="36">
        <v>2</v>
      </c>
      <c r="C11" s="52" t="s">
        <v>63</v>
      </c>
      <c r="D11" s="259">
        <v>1920</v>
      </c>
      <c r="E11" s="259">
        <v>1920</v>
      </c>
      <c r="F11" s="259"/>
      <c r="G11" s="304"/>
    </row>
    <row r="12" spans="1:7" s="2" customFormat="1" ht="13.5" customHeight="1">
      <c r="A12" s="35"/>
      <c r="B12" s="36">
        <v>3</v>
      </c>
      <c r="C12" s="52" t="s">
        <v>93</v>
      </c>
      <c r="D12" s="259"/>
      <c r="E12" s="259"/>
      <c r="F12" s="259"/>
      <c r="G12" s="304"/>
    </row>
    <row r="13" spans="1:7" s="2" customFormat="1" ht="13.5" customHeight="1">
      <c r="A13" s="35"/>
      <c r="B13" s="36">
        <v>4</v>
      </c>
      <c r="C13" s="52" t="s">
        <v>191</v>
      </c>
      <c r="D13" s="259">
        <v>1448</v>
      </c>
      <c r="E13" s="259">
        <v>1448</v>
      </c>
      <c r="F13" s="259"/>
      <c r="G13" s="304"/>
    </row>
    <row r="14" spans="1:7" s="2" customFormat="1" ht="13.5" customHeight="1">
      <c r="A14" s="35"/>
      <c r="B14" s="36">
        <v>5</v>
      </c>
      <c r="C14" s="52" t="s">
        <v>153</v>
      </c>
      <c r="D14" s="259"/>
      <c r="E14" s="259"/>
      <c r="F14" s="259"/>
      <c r="G14" s="304"/>
    </row>
    <row r="15" spans="1:7" s="2" customFormat="1" ht="13.5" customHeight="1" thickBot="1">
      <c r="A15" s="35"/>
      <c r="B15" s="36">
        <v>6</v>
      </c>
      <c r="C15" s="52" t="s">
        <v>64</v>
      </c>
      <c r="D15" s="259">
        <v>40</v>
      </c>
      <c r="E15" s="259">
        <v>40</v>
      </c>
      <c r="F15" s="259"/>
      <c r="G15" s="305"/>
    </row>
    <row r="16" spans="1:7" s="13" customFormat="1" ht="13.5" customHeight="1" thickBot="1">
      <c r="A16" s="46">
        <v>2</v>
      </c>
      <c r="B16" s="47"/>
      <c r="C16" s="51" t="s">
        <v>192</v>
      </c>
      <c r="D16" s="260">
        <f>SUM(D17:D20)</f>
        <v>65102</v>
      </c>
      <c r="E16" s="260">
        <f>SUM(E17:E20)</f>
        <v>65102</v>
      </c>
      <c r="F16" s="260"/>
      <c r="G16" s="321"/>
    </row>
    <row r="17" spans="1:7" s="13" customFormat="1" ht="13.5" customHeight="1">
      <c r="A17" s="25"/>
      <c r="B17" s="27">
        <v>1</v>
      </c>
      <c r="C17" s="53" t="s">
        <v>127</v>
      </c>
      <c r="D17" s="261"/>
      <c r="E17" s="261"/>
      <c r="F17" s="261"/>
      <c r="G17" s="303"/>
    </row>
    <row r="18" spans="1:7" s="13" customFormat="1" ht="13.5" customHeight="1">
      <c r="A18" s="37"/>
      <c r="B18" s="38">
        <v>2</v>
      </c>
      <c r="C18" s="54" t="s">
        <v>65</v>
      </c>
      <c r="D18" s="262">
        <v>15200</v>
      </c>
      <c r="E18" s="262">
        <v>15000</v>
      </c>
      <c r="F18" s="262"/>
      <c r="G18" s="304"/>
    </row>
    <row r="19" spans="1:7" s="2" customFormat="1" ht="13.5" customHeight="1">
      <c r="A19" s="35"/>
      <c r="B19" s="36">
        <v>3</v>
      </c>
      <c r="C19" s="52" t="s">
        <v>66</v>
      </c>
      <c r="D19" s="259">
        <v>49902</v>
      </c>
      <c r="E19" s="259">
        <v>49902</v>
      </c>
      <c r="F19" s="259"/>
      <c r="G19" s="304"/>
    </row>
    <row r="20" spans="1:7" s="2" customFormat="1" ht="13.5" customHeight="1" thickBot="1">
      <c r="A20" s="35"/>
      <c r="B20" s="36">
        <v>4</v>
      </c>
      <c r="C20" s="52" t="s">
        <v>67</v>
      </c>
      <c r="D20" s="259"/>
      <c r="E20" s="259">
        <v>200</v>
      </c>
      <c r="F20" s="259"/>
      <c r="G20" s="305"/>
    </row>
    <row r="21" spans="1:7" s="13" customFormat="1" ht="13.5" customHeight="1" thickBot="1">
      <c r="A21" s="46">
        <v>3</v>
      </c>
      <c r="B21" s="47"/>
      <c r="C21" s="51" t="s">
        <v>68</v>
      </c>
      <c r="D21" s="260">
        <f>SUM(D22:D24)</f>
        <v>1500</v>
      </c>
      <c r="E21" s="260">
        <f>SUM(E22:E24)</f>
        <v>1415</v>
      </c>
      <c r="F21" s="260"/>
      <c r="G21" s="321"/>
    </row>
    <row r="22" spans="1:7" s="2" customFormat="1" ht="13.5" customHeight="1">
      <c r="A22" s="35"/>
      <c r="B22" s="36">
        <v>1</v>
      </c>
      <c r="C22" s="52" t="s">
        <v>69</v>
      </c>
      <c r="D22" s="259"/>
      <c r="E22" s="259"/>
      <c r="F22" s="259"/>
      <c r="G22" s="303"/>
    </row>
    <row r="23" spans="1:7" s="2" customFormat="1" ht="13.5" customHeight="1">
      <c r="A23" s="35"/>
      <c r="B23" s="36">
        <v>2</v>
      </c>
      <c r="C23" s="52" t="s">
        <v>125</v>
      </c>
      <c r="D23" s="259"/>
      <c r="E23" s="259"/>
      <c r="F23" s="259"/>
      <c r="G23" s="304"/>
    </row>
    <row r="24" spans="1:7" s="2" customFormat="1" ht="13.5" customHeight="1" thickBot="1">
      <c r="A24" s="35"/>
      <c r="B24" s="36">
        <v>3</v>
      </c>
      <c r="C24" s="52" t="s">
        <v>70</v>
      </c>
      <c r="D24" s="259">
        <v>1500</v>
      </c>
      <c r="E24" s="259">
        <v>1415</v>
      </c>
      <c r="F24" s="259"/>
      <c r="G24" s="305"/>
    </row>
    <row r="25" spans="1:7" s="13" customFormat="1" ht="14.25" customHeight="1" thickBot="1">
      <c r="A25" s="46">
        <v>4</v>
      </c>
      <c r="B25" s="47"/>
      <c r="C25" s="51" t="s">
        <v>144</v>
      </c>
      <c r="D25" s="260">
        <f>SUM(D26:D35)</f>
        <v>34197</v>
      </c>
      <c r="E25" s="260">
        <f>SUM(E26:E35)</f>
        <v>39982</v>
      </c>
      <c r="F25" s="260"/>
      <c r="G25" s="321"/>
    </row>
    <row r="26" spans="1:7" s="2" customFormat="1" ht="13.5" customHeight="1">
      <c r="A26" s="35"/>
      <c r="B26" s="36">
        <v>1</v>
      </c>
      <c r="C26" s="52" t="s">
        <v>71</v>
      </c>
      <c r="D26" s="259">
        <v>29194</v>
      </c>
      <c r="E26" s="259">
        <v>29194</v>
      </c>
      <c r="F26" s="259"/>
      <c r="G26" s="303"/>
    </row>
    <row r="27" spans="1:7" s="2" customFormat="1" ht="13.5" customHeight="1">
      <c r="A27" s="35"/>
      <c r="B27" s="36">
        <v>2</v>
      </c>
      <c r="C27" s="52" t="s">
        <v>72</v>
      </c>
      <c r="D27" s="259">
        <v>555</v>
      </c>
      <c r="E27" s="259">
        <v>3981</v>
      </c>
      <c r="F27" s="259"/>
      <c r="G27" s="304"/>
    </row>
    <row r="28" spans="1:7" s="2" customFormat="1" ht="13.5" customHeight="1">
      <c r="A28" s="35"/>
      <c r="B28" s="36">
        <v>3</v>
      </c>
      <c r="C28" s="52" t="s">
        <v>145</v>
      </c>
      <c r="D28" s="259"/>
      <c r="E28" s="259"/>
      <c r="F28" s="259"/>
      <c r="G28" s="304"/>
    </row>
    <row r="29" spans="1:7" s="2" customFormat="1" ht="13.5" customHeight="1">
      <c r="A29" s="35"/>
      <c r="B29" s="36">
        <v>4</v>
      </c>
      <c r="C29" s="52" t="s">
        <v>73</v>
      </c>
      <c r="D29" s="259"/>
      <c r="E29" s="259"/>
      <c r="F29" s="259"/>
      <c r="G29" s="304"/>
    </row>
    <row r="30" spans="1:7" s="2" customFormat="1" ht="13.5" customHeight="1">
      <c r="A30" s="35"/>
      <c r="B30" s="36">
        <v>5</v>
      </c>
      <c r="C30" s="52" t="s">
        <v>74</v>
      </c>
      <c r="D30" s="259">
        <v>1748</v>
      </c>
      <c r="E30" s="259">
        <v>1748</v>
      </c>
      <c r="F30" s="259"/>
      <c r="G30" s="304"/>
    </row>
    <row r="31" spans="1:7" s="2" customFormat="1" ht="13.5" customHeight="1">
      <c r="A31" s="35"/>
      <c r="B31" s="36">
        <v>6</v>
      </c>
      <c r="C31" s="52" t="s">
        <v>75</v>
      </c>
      <c r="D31" s="259"/>
      <c r="E31" s="259"/>
      <c r="F31" s="259"/>
      <c r="G31" s="304"/>
    </row>
    <row r="32" spans="1:7" s="2" customFormat="1" ht="13.5" customHeight="1">
      <c r="A32" s="35"/>
      <c r="B32" s="36">
        <v>7</v>
      </c>
      <c r="C32" s="52" t="s">
        <v>76</v>
      </c>
      <c r="D32" s="259"/>
      <c r="E32" s="259"/>
      <c r="F32" s="259"/>
      <c r="G32" s="304"/>
    </row>
    <row r="33" spans="1:7" s="2" customFormat="1" ht="13.5" customHeight="1">
      <c r="A33" s="35"/>
      <c r="B33" s="36">
        <v>8</v>
      </c>
      <c r="C33" s="52" t="s">
        <v>77</v>
      </c>
      <c r="D33" s="259"/>
      <c r="E33" s="259"/>
      <c r="F33" s="259"/>
      <c r="G33" s="304"/>
    </row>
    <row r="34" spans="1:7" s="2" customFormat="1" ht="13.5" customHeight="1">
      <c r="A34" s="35"/>
      <c r="B34" s="36">
        <v>9</v>
      </c>
      <c r="C34" s="52" t="s">
        <v>280</v>
      </c>
      <c r="D34" s="259"/>
      <c r="E34" s="259">
        <v>85</v>
      </c>
      <c r="F34" s="259"/>
      <c r="G34" s="304"/>
    </row>
    <row r="35" spans="1:7" s="2" customFormat="1" ht="13.5" customHeight="1" thickBot="1">
      <c r="A35" s="86"/>
      <c r="B35" s="87">
        <v>10</v>
      </c>
      <c r="C35" s="88" t="s">
        <v>225</v>
      </c>
      <c r="D35" s="263">
        <v>2700</v>
      </c>
      <c r="E35" s="263">
        <v>4974</v>
      </c>
      <c r="F35" s="263"/>
      <c r="G35" s="305"/>
    </row>
    <row r="36" spans="1:7" s="2" customFormat="1" ht="13.5" customHeight="1" thickBot="1">
      <c r="A36" s="46">
        <v>5</v>
      </c>
      <c r="B36" s="47"/>
      <c r="C36" s="51" t="s">
        <v>226</v>
      </c>
      <c r="D36" s="260">
        <f>SUM(D37:D41)</f>
        <v>13700</v>
      </c>
      <c r="E36" s="260">
        <f>SUM(E37:E41)</f>
        <v>15223</v>
      </c>
      <c r="F36" s="260"/>
      <c r="G36" s="321"/>
    </row>
    <row r="37" spans="1:7" s="2" customFormat="1" ht="13.5" customHeight="1">
      <c r="A37" s="39"/>
      <c r="B37" s="40">
        <v>1</v>
      </c>
      <c r="C37" s="61" t="s">
        <v>216</v>
      </c>
      <c r="D37" s="264">
        <v>2250</v>
      </c>
      <c r="E37" s="264">
        <v>2250</v>
      </c>
      <c r="F37" s="264"/>
      <c r="G37" s="303"/>
    </row>
    <row r="38" spans="1:7" s="2" customFormat="1" ht="13.5" customHeight="1">
      <c r="A38" s="35"/>
      <c r="B38" s="36">
        <v>2</v>
      </c>
      <c r="C38" s="52" t="s">
        <v>227</v>
      </c>
      <c r="D38" s="259">
        <v>199</v>
      </c>
      <c r="E38" s="259">
        <v>199</v>
      </c>
      <c r="F38" s="259"/>
      <c r="G38" s="304"/>
    </row>
    <row r="39" spans="1:7" s="2" customFormat="1" ht="13.5" customHeight="1">
      <c r="A39" s="35"/>
      <c r="B39" s="36">
        <v>3</v>
      </c>
      <c r="C39" s="52" t="s">
        <v>228</v>
      </c>
      <c r="D39" s="259">
        <v>1411</v>
      </c>
      <c r="E39" s="259">
        <v>2104</v>
      </c>
      <c r="F39" s="259"/>
      <c r="G39" s="304"/>
    </row>
    <row r="40" spans="1:7" s="2" customFormat="1" ht="13.5" customHeight="1">
      <c r="A40" s="35"/>
      <c r="B40" s="36">
        <v>4</v>
      </c>
      <c r="C40" s="52" t="s">
        <v>229</v>
      </c>
      <c r="D40" s="259">
        <v>9840</v>
      </c>
      <c r="E40" s="259">
        <v>10670</v>
      </c>
      <c r="F40" s="259"/>
      <c r="G40" s="304"/>
    </row>
    <row r="41" spans="1:7" s="2" customFormat="1" ht="13.5" customHeight="1" thickBot="1">
      <c r="A41" s="35"/>
      <c r="B41" s="36">
        <v>5</v>
      </c>
      <c r="C41" s="55" t="s">
        <v>79</v>
      </c>
      <c r="D41" s="259"/>
      <c r="E41" s="259"/>
      <c r="F41" s="259"/>
      <c r="G41" s="305"/>
    </row>
    <row r="42" spans="1:7" s="13" customFormat="1" ht="13.5" customHeight="1" thickBot="1">
      <c r="A42" s="46">
        <v>6</v>
      </c>
      <c r="B42" s="47"/>
      <c r="C42" s="51" t="s">
        <v>126</v>
      </c>
      <c r="D42" s="260">
        <f>SUM(D43:D44)</f>
        <v>25000</v>
      </c>
      <c r="E42" s="260">
        <f>SUM(E43:E44)</f>
        <v>25000</v>
      </c>
      <c r="F42" s="260"/>
      <c r="G42" s="321"/>
    </row>
    <row r="43" spans="1:7" s="2" customFormat="1" ht="13.5" customHeight="1">
      <c r="A43" s="35"/>
      <c r="B43" s="36">
        <v>1</v>
      </c>
      <c r="C43" s="52" t="s">
        <v>119</v>
      </c>
      <c r="D43" s="259">
        <v>25000</v>
      </c>
      <c r="E43" s="259">
        <v>25000</v>
      </c>
      <c r="F43" s="259"/>
      <c r="G43" s="303"/>
    </row>
    <row r="44" spans="1:7" s="2" customFormat="1" ht="13.5" customHeight="1" thickBot="1">
      <c r="A44" s="35"/>
      <c r="B44" s="36">
        <v>2</v>
      </c>
      <c r="C44" s="52" t="s">
        <v>120</v>
      </c>
      <c r="D44" s="259"/>
      <c r="E44" s="259"/>
      <c r="F44" s="259"/>
      <c r="G44" s="305"/>
    </row>
    <row r="45" spans="1:7" s="2" customFormat="1" ht="13.5" customHeight="1" thickBot="1">
      <c r="A45" s="46">
        <v>7</v>
      </c>
      <c r="B45" s="47"/>
      <c r="C45" s="56" t="s">
        <v>80</v>
      </c>
      <c r="D45" s="258">
        <f>D46+D47</f>
        <v>0</v>
      </c>
      <c r="E45" s="258">
        <f>E46+E47</f>
        <v>0</v>
      </c>
      <c r="F45" s="258"/>
      <c r="G45" s="321"/>
    </row>
    <row r="46" spans="1:7" s="2" customFormat="1" ht="13.5" customHeight="1">
      <c r="A46" s="26"/>
      <c r="B46" s="27">
        <v>1</v>
      </c>
      <c r="C46" s="57" t="s">
        <v>128</v>
      </c>
      <c r="D46" s="261"/>
      <c r="E46" s="261"/>
      <c r="F46" s="261"/>
      <c r="G46" s="303"/>
    </row>
    <row r="47" spans="1:7" s="2" customFormat="1" ht="13.5" customHeight="1" thickBot="1">
      <c r="A47" s="39"/>
      <c r="B47" s="40">
        <v>2</v>
      </c>
      <c r="C47" s="58" t="s">
        <v>193</v>
      </c>
      <c r="D47" s="264"/>
      <c r="E47" s="264"/>
      <c r="F47" s="264"/>
      <c r="G47" s="305"/>
    </row>
    <row r="48" spans="1:7" s="2" customFormat="1" ht="15.75" thickBot="1">
      <c r="A48" s="241"/>
      <c r="B48" s="242"/>
      <c r="C48" s="59" t="s">
        <v>43</v>
      </c>
      <c r="D48" s="265">
        <f>D9+D16+D21+D25+D36+D42+D45</f>
        <v>150267</v>
      </c>
      <c r="E48" s="265">
        <f>E9+E16+E21+E25+E36+E42+E45</f>
        <v>157490</v>
      </c>
      <c r="F48" s="265"/>
      <c r="G48" s="306"/>
    </row>
    <row r="49" spans="1:6" ht="12.75">
      <c r="A49" s="41"/>
      <c r="B49" s="42"/>
      <c r="C49" s="42"/>
      <c r="D49" s="42"/>
      <c r="E49" s="42"/>
      <c r="F49" s="42"/>
    </row>
    <row r="50" spans="1:6" ht="13.5" thickBot="1">
      <c r="A50" s="41"/>
      <c r="B50" s="42"/>
      <c r="C50" s="42"/>
      <c r="D50" s="42"/>
      <c r="E50" s="42"/>
      <c r="F50" s="42"/>
    </row>
    <row r="51" spans="1:7" s="9" customFormat="1" ht="16.5" customHeight="1" thickBot="1">
      <c r="A51" s="198"/>
      <c r="B51" s="199"/>
      <c r="C51" s="141" t="s">
        <v>81</v>
      </c>
      <c r="D51" s="257"/>
      <c r="E51" s="257"/>
      <c r="F51" s="257"/>
      <c r="G51" s="358"/>
    </row>
    <row r="52" spans="1:7" s="14" customFormat="1" ht="15" customHeight="1" thickBot="1">
      <c r="A52" s="46">
        <v>9</v>
      </c>
      <c r="B52" s="47"/>
      <c r="C52" s="51" t="s">
        <v>82</v>
      </c>
      <c r="D52" s="260">
        <f>SUM(D53:D59)</f>
        <v>51624</v>
      </c>
      <c r="E52" s="260">
        <f>SUM(E53:E59)</f>
        <v>54083</v>
      </c>
      <c r="F52" s="260"/>
      <c r="G52" s="321"/>
    </row>
    <row r="53" spans="1:7" ht="15" customHeight="1">
      <c r="A53" s="35"/>
      <c r="B53" s="36">
        <v>1</v>
      </c>
      <c r="C53" s="52" t="s">
        <v>83</v>
      </c>
      <c r="D53" s="259">
        <v>17627</v>
      </c>
      <c r="E53" s="259">
        <v>18858</v>
      </c>
      <c r="F53" s="259"/>
      <c r="G53" s="331"/>
    </row>
    <row r="54" spans="1:7" ht="15" customHeight="1">
      <c r="A54" s="35"/>
      <c r="B54" s="36">
        <v>2</v>
      </c>
      <c r="C54" s="52" t="s">
        <v>47</v>
      </c>
      <c r="D54" s="259">
        <v>5461</v>
      </c>
      <c r="E54" s="259">
        <v>5691</v>
      </c>
      <c r="F54" s="259"/>
      <c r="G54" s="359"/>
    </row>
    <row r="55" spans="1:7" ht="15" customHeight="1">
      <c r="A55" s="35"/>
      <c r="B55" s="36">
        <v>3</v>
      </c>
      <c r="C55" s="52" t="s">
        <v>84</v>
      </c>
      <c r="D55" s="259">
        <v>19390</v>
      </c>
      <c r="E55" s="259">
        <v>19933</v>
      </c>
      <c r="F55" s="259"/>
      <c r="G55" s="359"/>
    </row>
    <row r="56" spans="1:7" ht="15" customHeight="1">
      <c r="A56" s="35"/>
      <c r="B56" s="36">
        <v>4</v>
      </c>
      <c r="C56" s="200" t="s">
        <v>146</v>
      </c>
      <c r="D56" s="259">
        <v>118</v>
      </c>
      <c r="E56" s="259">
        <v>268</v>
      </c>
      <c r="F56" s="259"/>
      <c r="G56" s="359"/>
    </row>
    <row r="57" spans="1:7" ht="15" customHeight="1">
      <c r="A57" s="35"/>
      <c r="B57" s="36">
        <v>5</v>
      </c>
      <c r="C57" s="52" t="s">
        <v>230</v>
      </c>
      <c r="D57" s="259">
        <v>4978</v>
      </c>
      <c r="E57" s="259">
        <v>4994</v>
      </c>
      <c r="F57" s="259"/>
      <c r="G57" s="359"/>
    </row>
    <row r="58" spans="1:7" ht="15" customHeight="1">
      <c r="A58" s="35"/>
      <c r="B58" s="36">
        <v>6</v>
      </c>
      <c r="C58" s="52" t="s">
        <v>85</v>
      </c>
      <c r="D58" s="259">
        <v>4050</v>
      </c>
      <c r="E58" s="259">
        <v>4339</v>
      </c>
      <c r="F58" s="259"/>
      <c r="G58" s="359"/>
    </row>
    <row r="59" spans="1:7" ht="15" customHeight="1" thickBot="1">
      <c r="A59" s="35"/>
      <c r="B59" s="36">
        <v>7</v>
      </c>
      <c r="C59" s="52" t="s">
        <v>49</v>
      </c>
      <c r="D59" s="259"/>
      <c r="E59" s="259"/>
      <c r="F59" s="259"/>
      <c r="G59" s="359"/>
    </row>
    <row r="60" spans="1:7" s="14" customFormat="1" ht="15" customHeight="1" thickBot="1">
      <c r="A60" s="46">
        <v>10</v>
      </c>
      <c r="B60" s="47"/>
      <c r="C60" s="51" t="s">
        <v>86</v>
      </c>
      <c r="D60" s="260">
        <f>SUM(D61:D63)</f>
        <v>5669</v>
      </c>
      <c r="E60" s="260">
        <f>SUM(E61:E63)</f>
        <v>5669</v>
      </c>
      <c r="F60" s="260"/>
      <c r="G60" s="321"/>
    </row>
    <row r="61" spans="1:7" ht="15" customHeight="1">
      <c r="A61" s="35"/>
      <c r="B61" s="36">
        <v>1</v>
      </c>
      <c r="C61" s="52" t="s">
        <v>87</v>
      </c>
      <c r="D61" s="259">
        <v>1809</v>
      </c>
      <c r="E61" s="259">
        <v>1809</v>
      </c>
      <c r="F61" s="259"/>
      <c r="G61" s="331"/>
    </row>
    <row r="62" spans="1:7" ht="15" customHeight="1">
      <c r="A62" s="35"/>
      <c r="B62" s="36">
        <v>2</v>
      </c>
      <c r="C62" s="52" t="s">
        <v>152</v>
      </c>
      <c r="D62" s="259">
        <v>3860</v>
      </c>
      <c r="E62" s="259">
        <v>3860</v>
      </c>
      <c r="F62" s="259"/>
      <c r="G62" s="359"/>
    </row>
    <row r="63" spans="1:7" ht="15" customHeight="1" thickBot="1">
      <c r="A63" s="35"/>
      <c r="B63" s="36">
        <v>3</v>
      </c>
      <c r="C63" s="52" t="s">
        <v>88</v>
      </c>
      <c r="D63" s="259"/>
      <c r="E63" s="259"/>
      <c r="F63" s="259"/>
      <c r="G63" s="359"/>
    </row>
    <row r="64" spans="1:7" s="14" customFormat="1" ht="15" customHeight="1" thickBot="1">
      <c r="A64" s="46">
        <v>11</v>
      </c>
      <c r="B64" s="47"/>
      <c r="C64" s="51" t="s">
        <v>50</v>
      </c>
      <c r="D64" s="260">
        <f>SUM(D65:D67)</f>
        <v>27900</v>
      </c>
      <c r="E64" s="260">
        <f>SUM(E65:E66)</f>
        <v>27900</v>
      </c>
      <c r="F64" s="260"/>
      <c r="G64" s="321"/>
    </row>
    <row r="65" spans="1:7" ht="15" customHeight="1">
      <c r="A65" s="35"/>
      <c r="B65" s="36">
        <v>1</v>
      </c>
      <c r="C65" s="52" t="s">
        <v>89</v>
      </c>
      <c r="D65" s="259">
        <v>100</v>
      </c>
      <c r="E65" s="259">
        <v>100</v>
      </c>
      <c r="F65" s="259"/>
      <c r="G65" s="331"/>
    </row>
    <row r="66" spans="1:7" ht="15" customHeight="1">
      <c r="A66" s="35"/>
      <c r="B66" s="36">
        <v>2</v>
      </c>
      <c r="C66" s="52" t="s">
        <v>90</v>
      </c>
      <c r="D66" s="259">
        <v>27800</v>
      </c>
      <c r="E66" s="259">
        <v>27800</v>
      </c>
      <c r="F66" s="142"/>
      <c r="G66" s="359"/>
    </row>
    <row r="67" spans="1:7" ht="15" customHeight="1" thickBot="1">
      <c r="A67" s="281"/>
      <c r="B67" s="38">
        <v>3</v>
      </c>
      <c r="C67" s="54" t="s">
        <v>142</v>
      </c>
      <c r="D67" s="262"/>
      <c r="E67" s="262"/>
      <c r="F67" s="262"/>
      <c r="G67" s="360"/>
    </row>
    <row r="68" spans="1:7" ht="15" customHeight="1" thickBot="1">
      <c r="A68" s="248">
        <v>12</v>
      </c>
      <c r="B68" s="249"/>
      <c r="C68" s="250" t="s">
        <v>185</v>
      </c>
      <c r="D68" s="266">
        <v>4200</v>
      </c>
      <c r="E68" s="266">
        <v>4200</v>
      </c>
      <c r="F68" s="266"/>
      <c r="G68" s="345"/>
    </row>
    <row r="69" spans="1:7" ht="15" customHeight="1" thickBot="1">
      <c r="A69" s="248">
        <v>13</v>
      </c>
      <c r="B69" s="249"/>
      <c r="C69" s="250" t="s">
        <v>186</v>
      </c>
      <c r="D69" s="266"/>
      <c r="E69" s="266"/>
      <c r="F69" s="266"/>
      <c r="G69" s="331"/>
    </row>
    <row r="70" spans="1:7" s="14" customFormat="1" ht="15" customHeight="1" thickBot="1">
      <c r="A70" s="46">
        <v>14</v>
      </c>
      <c r="B70" s="47"/>
      <c r="C70" s="51" t="s">
        <v>129</v>
      </c>
      <c r="D70" s="260">
        <f>SUM(D71:D72)</f>
        <v>900</v>
      </c>
      <c r="E70" s="260">
        <f>SUM(E71:E72)</f>
        <v>900</v>
      </c>
      <c r="F70" s="260"/>
      <c r="G70" s="321"/>
    </row>
    <row r="71" spans="1:7" ht="15" customHeight="1">
      <c r="A71" s="35"/>
      <c r="B71" s="36">
        <v>1</v>
      </c>
      <c r="C71" s="52" t="s">
        <v>130</v>
      </c>
      <c r="D71" s="259">
        <v>900</v>
      </c>
      <c r="E71" s="259">
        <v>900</v>
      </c>
      <c r="F71" s="259"/>
      <c r="G71" s="331"/>
    </row>
    <row r="72" spans="1:7" ht="15" customHeight="1" thickBot="1">
      <c r="A72" s="35"/>
      <c r="B72" s="36">
        <v>2</v>
      </c>
      <c r="C72" s="52" t="s">
        <v>122</v>
      </c>
      <c r="D72" s="259"/>
      <c r="E72" s="259"/>
      <c r="F72" s="259"/>
      <c r="G72" s="360"/>
    </row>
    <row r="73" spans="1:7" s="14" customFormat="1" ht="13.5" thickBot="1">
      <c r="A73" s="248">
        <v>15</v>
      </c>
      <c r="B73" s="249"/>
      <c r="C73" s="250" t="s">
        <v>201</v>
      </c>
      <c r="D73" s="266">
        <v>33504</v>
      </c>
      <c r="E73" s="266">
        <v>35723</v>
      </c>
      <c r="F73" s="266"/>
      <c r="G73" s="345"/>
    </row>
    <row r="74" spans="1:7" ht="19.5" customHeight="1" thickBot="1">
      <c r="A74" s="201"/>
      <c r="B74" s="202"/>
      <c r="C74" s="60" t="s">
        <v>91</v>
      </c>
      <c r="D74" s="267">
        <f>D52+D60+D64+D68+D69+D70+D73</f>
        <v>123797</v>
      </c>
      <c r="E74" s="267">
        <f>E52+E60+E64+E68+E69+E70+E73</f>
        <v>128475</v>
      </c>
      <c r="F74" s="267"/>
      <c r="G74" s="306"/>
    </row>
    <row r="75" spans="1:6" ht="13.5" thickBot="1">
      <c r="A75" s="41"/>
      <c r="B75" s="42"/>
      <c r="C75" s="42"/>
      <c r="D75" s="42"/>
      <c r="E75" s="42"/>
      <c r="F75" s="42"/>
    </row>
    <row r="76" spans="1:7" ht="16.5" thickBot="1">
      <c r="A76" s="203" t="s">
        <v>92</v>
      </c>
      <c r="B76" s="204"/>
      <c r="C76" s="205"/>
      <c r="D76" s="383">
        <v>9</v>
      </c>
      <c r="E76" s="384"/>
      <c r="F76" s="384"/>
      <c r="G76" s="385"/>
    </row>
  </sheetData>
  <sheetProtection/>
  <mergeCells count="12">
    <mergeCell ref="D6:E6"/>
    <mergeCell ref="F5:F6"/>
    <mergeCell ref="A8:G8"/>
    <mergeCell ref="D1:G1"/>
    <mergeCell ref="D76:G76"/>
    <mergeCell ref="G5:G6"/>
    <mergeCell ref="F2:G2"/>
    <mergeCell ref="F3:G3"/>
    <mergeCell ref="E4:G4"/>
    <mergeCell ref="C2:E2"/>
    <mergeCell ref="C3:E3"/>
    <mergeCell ref="C5:C6"/>
  </mergeCells>
  <printOptions horizontalCentered="1"/>
  <pageMargins left="0.51" right="0.33" top="0.69" bottom="0.66" header="0.52" footer="0.48"/>
  <pageSetup horizontalDpi="600" verticalDpi="600" orientation="portrait" paperSize="9" r:id="rId1"/>
  <rowBreaks count="1" manualBreakCount="1">
    <brk id="4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J28" sqref="J28"/>
    </sheetView>
  </sheetViews>
  <sheetFormatPr defaultColWidth="9.00390625" defaultRowHeight="12.75"/>
  <cols>
    <col min="1" max="1" width="8.625" style="8" customWidth="1"/>
    <col min="2" max="2" width="8.375" style="1" customWidth="1"/>
    <col min="3" max="3" width="39.875" style="1" customWidth="1"/>
    <col min="4" max="4" width="9.625" style="1" customWidth="1"/>
    <col min="5" max="5" width="10.625" style="1" customWidth="1"/>
    <col min="6" max="6" width="9.875" style="1" customWidth="1"/>
    <col min="7" max="16384" width="9.375" style="1" customWidth="1"/>
  </cols>
  <sheetData>
    <row r="1" spans="1:7" s="10" customFormat="1" ht="21" customHeight="1" thickBot="1">
      <c r="A1" s="28"/>
      <c r="B1" s="29"/>
      <c r="C1" s="29"/>
      <c r="D1" s="382" t="s">
        <v>264</v>
      </c>
      <c r="E1" s="382"/>
      <c r="F1" s="382"/>
      <c r="G1" s="382"/>
    </row>
    <row r="2" spans="1:7" s="11" customFormat="1" ht="15.75">
      <c r="A2" s="89" t="s">
        <v>52</v>
      </c>
      <c r="B2" s="90"/>
      <c r="C2" s="392" t="s">
        <v>214</v>
      </c>
      <c r="D2" s="393"/>
      <c r="E2" s="393"/>
      <c r="F2" s="402"/>
      <c r="G2" s="328" t="s">
        <v>53</v>
      </c>
    </row>
    <row r="3" spans="1:7" s="11" customFormat="1" ht="16.5" thickBot="1">
      <c r="A3" s="92" t="s">
        <v>54</v>
      </c>
      <c r="B3" s="93"/>
      <c r="C3" s="403" t="s">
        <v>285</v>
      </c>
      <c r="D3" s="404"/>
      <c r="E3" s="404"/>
      <c r="F3" s="405"/>
      <c r="G3" s="329" t="s">
        <v>53</v>
      </c>
    </row>
    <row r="4" spans="1:7" s="12" customFormat="1" ht="21" customHeight="1" thickBot="1">
      <c r="A4" s="31"/>
      <c r="B4" s="31"/>
      <c r="C4" s="31"/>
      <c r="D4" s="45"/>
      <c r="E4" s="409" t="s">
        <v>57</v>
      </c>
      <c r="F4" s="409"/>
      <c r="G4" s="409"/>
    </row>
    <row r="5" spans="1:7" ht="38.25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0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1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16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1360</v>
      </c>
      <c r="E9" s="272">
        <f>SUM(E10:E15)</f>
        <v>1360</v>
      </c>
      <c r="F9" s="307"/>
      <c r="G9" s="343"/>
    </row>
    <row r="10" spans="1:7" ht="15" customHeight="1">
      <c r="A10" s="35"/>
      <c r="B10" s="36">
        <v>1</v>
      </c>
      <c r="C10" s="52" t="s">
        <v>62</v>
      </c>
      <c r="D10" s="259">
        <v>60</v>
      </c>
      <c r="E10" s="142">
        <v>60</v>
      </c>
      <c r="F10" s="308"/>
      <c r="G10" s="331"/>
    </row>
    <row r="11" spans="1:7" ht="15" customHeight="1">
      <c r="A11" s="35"/>
      <c r="B11" s="36">
        <v>2</v>
      </c>
      <c r="C11" s="52" t="s">
        <v>63</v>
      </c>
      <c r="D11" s="259">
        <v>1180</v>
      </c>
      <c r="E11" s="142">
        <v>1180</v>
      </c>
      <c r="F11" s="308"/>
      <c r="G11" s="331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31"/>
    </row>
    <row r="13" spans="1:7" ht="15" customHeight="1">
      <c r="A13" s="35"/>
      <c r="B13" s="36">
        <v>4</v>
      </c>
      <c r="C13" s="52" t="s">
        <v>191</v>
      </c>
      <c r="D13" s="259">
        <v>80</v>
      </c>
      <c r="E13" s="142">
        <v>80</v>
      </c>
      <c r="F13" s="308"/>
      <c r="G13" s="331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31"/>
    </row>
    <row r="15" spans="1:7" ht="15" customHeight="1" thickBot="1">
      <c r="A15" s="86"/>
      <c r="B15" s="87">
        <v>6</v>
      </c>
      <c r="C15" s="88" t="s">
        <v>64</v>
      </c>
      <c r="D15" s="263">
        <v>40</v>
      </c>
      <c r="E15" s="143">
        <v>40</v>
      </c>
      <c r="F15" s="309"/>
      <c r="G15" s="332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44"/>
    </row>
    <row r="17" spans="1:7" s="14" customFormat="1" ht="15" customHeight="1" thickBot="1">
      <c r="A17" s="46">
        <v>5</v>
      </c>
      <c r="B17" s="47"/>
      <c r="C17" s="51" t="s">
        <v>221</v>
      </c>
      <c r="D17" s="260">
        <f>SUM(D18:D19)</f>
        <v>9840</v>
      </c>
      <c r="E17" s="274">
        <f>SUM(E18:E19)</f>
        <v>9840</v>
      </c>
      <c r="F17" s="311"/>
      <c r="G17" s="343"/>
    </row>
    <row r="18" spans="1:7" ht="15" customHeight="1">
      <c r="A18" s="35"/>
      <c r="B18" s="36">
        <v>1</v>
      </c>
      <c r="C18" s="52" t="s">
        <v>222</v>
      </c>
      <c r="D18" s="259">
        <v>9840</v>
      </c>
      <c r="E18" s="142">
        <v>9840</v>
      </c>
      <c r="F18" s="308"/>
      <c r="G18" s="331"/>
    </row>
    <row r="19" spans="1:7" ht="15" customHeight="1" thickBot="1">
      <c r="A19" s="86"/>
      <c r="B19" s="87">
        <v>2</v>
      </c>
      <c r="C19" s="88" t="s">
        <v>223</v>
      </c>
      <c r="D19" s="263"/>
      <c r="E19" s="143"/>
      <c r="F19" s="309"/>
      <c r="G19" s="332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43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32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45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14523</v>
      </c>
      <c r="E23" s="273">
        <v>15685</v>
      </c>
      <c r="F23" s="310"/>
      <c r="G23" s="332"/>
    </row>
    <row r="24" spans="1:7" s="2" customFormat="1" ht="15" customHeight="1" thickBot="1">
      <c r="A24" s="241"/>
      <c r="B24" s="242"/>
      <c r="C24" s="59" t="s">
        <v>43</v>
      </c>
      <c r="D24" s="265">
        <f>D9+D16+D17+D20+D23</f>
        <v>25723</v>
      </c>
      <c r="E24" s="103">
        <f>E9+E16+E17+E20+E23</f>
        <v>26885</v>
      </c>
      <c r="F24" s="313"/>
      <c r="G24" s="306"/>
    </row>
    <row r="25" spans="1:7" s="2" customFormat="1" ht="9.75" customHeight="1" thickBot="1">
      <c r="A25" s="215"/>
      <c r="B25" s="216"/>
      <c r="C25" s="217"/>
      <c r="D25" s="270"/>
      <c r="E25" s="270"/>
      <c r="F25" s="270"/>
      <c r="G25" s="362"/>
    </row>
    <row r="26" spans="1:7" s="211" customFormat="1" ht="15" customHeight="1" thickBot="1">
      <c r="A26" s="209"/>
      <c r="B26" s="210"/>
      <c r="C26" s="94" t="s">
        <v>81</v>
      </c>
      <c r="D26" s="269"/>
      <c r="E26" s="269"/>
      <c r="F26" s="269"/>
      <c r="G26" s="332"/>
    </row>
    <row r="27" spans="1:7" s="14" customFormat="1" ht="15" customHeight="1" thickBot="1">
      <c r="A27" s="46">
        <v>9</v>
      </c>
      <c r="B27" s="47"/>
      <c r="C27" s="51" t="s">
        <v>82</v>
      </c>
      <c r="D27" s="260">
        <f>SUM(D28:D34)</f>
        <v>22123</v>
      </c>
      <c r="E27" s="274">
        <f>SUM(E28:E34)</f>
        <v>22619</v>
      </c>
      <c r="F27" s="311"/>
      <c r="G27" s="343"/>
    </row>
    <row r="28" spans="1:7" ht="15" customHeight="1">
      <c r="A28" s="35"/>
      <c r="B28" s="36">
        <v>1</v>
      </c>
      <c r="C28" s="53" t="s">
        <v>103</v>
      </c>
      <c r="D28" s="259">
        <v>7222</v>
      </c>
      <c r="E28" s="142">
        <v>7667</v>
      </c>
      <c r="F28" s="308"/>
      <c r="G28" s="331"/>
    </row>
    <row r="29" spans="1:7" ht="15" customHeight="1">
      <c r="A29" s="35"/>
      <c r="B29" s="36">
        <v>2</v>
      </c>
      <c r="C29" s="52" t="s">
        <v>47</v>
      </c>
      <c r="D29" s="259">
        <v>1944</v>
      </c>
      <c r="E29" s="142">
        <v>2013</v>
      </c>
      <c r="F29" s="308"/>
      <c r="G29" s="331"/>
    </row>
    <row r="30" spans="1:7" ht="15" customHeight="1">
      <c r="A30" s="86"/>
      <c r="B30" s="87">
        <v>3</v>
      </c>
      <c r="C30" s="88" t="s">
        <v>48</v>
      </c>
      <c r="D30" s="263">
        <v>10009</v>
      </c>
      <c r="E30" s="143">
        <v>10009</v>
      </c>
      <c r="F30" s="309"/>
      <c r="G30" s="331"/>
    </row>
    <row r="31" spans="1:7" s="14" customFormat="1" ht="15" customHeight="1">
      <c r="A31" s="35"/>
      <c r="B31" s="36">
        <v>4</v>
      </c>
      <c r="C31" s="52" t="s">
        <v>146</v>
      </c>
      <c r="D31" s="259">
        <v>90</v>
      </c>
      <c r="E31" s="142">
        <v>72</v>
      </c>
      <c r="F31" s="308"/>
      <c r="G31" s="331"/>
    </row>
    <row r="32" spans="1:7" s="14" customFormat="1" ht="15" customHeight="1">
      <c r="A32" s="39"/>
      <c r="B32" s="40">
        <v>5</v>
      </c>
      <c r="C32" s="52" t="s">
        <v>224</v>
      </c>
      <c r="D32" s="264">
        <v>2858</v>
      </c>
      <c r="E32" s="276">
        <v>2858</v>
      </c>
      <c r="F32" s="314"/>
      <c r="G32" s="331"/>
    </row>
    <row r="33" spans="1:7" ht="15" customHeight="1">
      <c r="A33" s="39"/>
      <c r="B33" s="40">
        <v>6</v>
      </c>
      <c r="C33" s="61" t="s">
        <v>85</v>
      </c>
      <c r="D33" s="264"/>
      <c r="E33" s="276"/>
      <c r="F33" s="314"/>
      <c r="G33" s="331"/>
    </row>
    <row r="34" spans="1:7" ht="15" customHeight="1" thickBot="1">
      <c r="A34" s="35"/>
      <c r="B34" s="36">
        <v>7</v>
      </c>
      <c r="C34" s="52" t="s">
        <v>49</v>
      </c>
      <c r="D34" s="259"/>
      <c r="E34" s="142"/>
      <c r="F34" s="308"/>
      <c r="G34" s="332"/>
    </row>
    <row r="35" spans="1:7" s="14" customFormat="1" ht="15" customHeight="1" thickBot="1">
      <c r="A35" s="46">
        <v>10</v>
      </c>
      <c r="B35" s="47"/>
      <c r="C35" s="51" t="s">
        <v>86</v>
      </c>
      <c r="D35" s="260">
        <f>SUM(D36:D38)</f>
        <v>3600</v>
      </c>
      <c r="E35" s="274">
        <f>SUM(E36:E38)</f>
        <v>4266</v>
      </c>
      <c r="F35" s="311"/>
      <c r="G35" s="321"/>
    </row>
    <row r="36" spans="1:7" ht="15" customHeight="1">
      <c r="A36" s="35"/>
      <c r="B36" s="36">
        <v>1</v>
      </c>
      <c r="C36" s="52" t="s">
        <v>139</v>
      </c>
      <c r="D36" s="259">
        <v>200</v>
      </c>
      <c r="E36" s="142">
        <v>866</v>
      </c>
      <c r="F36" s="308"/>
      <c r="G36" s="331"/>
    </row>
    <row r="37" spans="1:7" ht="15" customHeight="1">
      <c r="A37" s="35"/>
      <c r="B37" s="36">
        <v>2</v>
      </c>
      <c r="C37" s="52" t="s">
        <v>152</v>
      </c>
      <c r="D37" s="259">
        <v>3400</v>
      </c>
      <c r="E37" s="142">
        <v>3400</v>
      </c>
      <c r="F37" s="308"/>
      <c r="G37" s="331"/>
    </row>
    <row r="38" spans="1:7" ht="15" customHeight="1" thickBot="1">
      <c r="A38" s="35"/>
      <c r="B38" s="36">
        <v>3</v>
      </c>
      <c r="C38" s="52" t="s">
        <v>88</v>
      </c>
      <c r="D38" s="259"/>
      <c r="E38" s="142"/>
      <c r="F38" s="308"/>
      <c r="G38" s="332"/>
    </row>
    <row r="39" spans="1:7" ht="15" customHeight="1" thickBot="1">
      <c r="A39" s="241"/>
      <c r="B39" s="242"/>
      <c r="C39" s="59" t="s">
        <v>91</v>
      </c>
      <c r="D39" s="265">
        <f>D27+D35</f>
        <v>25723</v>
      </c>
      <c r="E39" s="103">
        <f>E27+E35</f>
        <v>26885</v>
      </c>
      <c r="F39" s="313"/>
      <c r="G39" s="306"/>
    </row>
    <row r="40" ht="9.75" customHeight="1" thickBot="1">
      <c r="E40" s="315"/>
    </row>
    <row r="41" spans="1:7" ht="13.5" thickBot="1">
      <c r="A41" s="218" t="s">
        <v>92</v>
      </c>
      <c r="B41" s="219"/>
      <c r="C41" s="220"/>
      <c r="D41" s="406">
        <v>1</v>
      </c>
      <c r="E41" s="407"/>
      <c r="F41" s="407"/>
      <c r="G41" s="408"/>
    </row>
  </sheetData>
  <sheetProtection/>
  <mergeCells count="9">
    <mergeCell ref="D1:G1"/>
    <mergeCell ref="C2:F2"/>
    <mergeCell ref="C3:F3"/>
    <mergeCell ref="D41:G41"/>
    <mergeCell ref="F5:F6"/>
    <mergeCell ref="C5:C6"/>
    <mergeCell ref="D6:E6"/>
    <mergeCell ref="E4:G4"/>
    <mergeCell ref="G5:G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26" sqref="I26"/>
    </sheetView>
  </sheetViews>
  <sheetFormatPr defaultColWidth="9.00390625" defaultRowHeight="12.75"/>
  <cols>
    <col min="1" max="1" width="8.50390625" style="8" customWidth="1"/>
    <col min="2" max="2" width="9.125" style="1" customWidth="1"/>
    <col min="3" max="3" width="39.375" style="1" customWidth="1"/>
    <col min="4" max="4" width="10.5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7" s="10" customFormat="1" ht="21" customHeight="1" thickBot="1">
      <c r="A1" s="28"/>
      <c r="B1" s="29"/>
      <c r="C1" s="29"/>
      <c r="D1" s="412" t="s">
        <v>267</v>
      </c>
      <c r="E1" s="412"/>
      <c r="F1" s="412"/>
      <c r="G1" s="412"/>
    </row>
    <row r="2" spans="1:7" s="11" customFormat="1" ht="15.75">
      <c r="A2" s="89" t="s">
        <v>52</v>
      </c>
      <c r="B2" s="90"/>
      <c r="C2" s="392" t="s">
        <v>268</v>
      </c>
      <c r="D2" s="393"/>
      <c r="E2" s="393"/>
      <c r="F2" s="402"/>
      <c r="G2" s="328" t="s">
        <v>53</v>
      </c>
    </row>
    <row r="3" spans="1:7" s="11" customFormat="1" ht="16.5" thickBot="1">
      <c r="A3" s="92" t="s">
        <v>54</v>
      </c>
      <c r="B3" s="93"/>
      <c r="C3" s="403" t="s">
        <v>294</v>
      </c>
      <c r="D3" s="404"/>
      <c r="E3" s="404"/>
      <c r="F3" s="405"/>
      <c r="G3" s="329" t="s">
        <v>96</v>
      </c>
    </row>
    <row r="4" spans="1:7" s="12" customFormat="1" ht="21" customHeight="1" thickBot="1">
      <c r="A4" s="31"/>
      <c r="B4" s="31"/>
      <c r="C4" s="31"/>
      <c r="D4" s="45"/>
      <c r="E4" s="409" t="s">
        <v>57</v>
      </c>
      <c r="F4" s="409"/>
      <c r="G4" s="409"/>
    </row>
    <row r="5" spans="1:7" ht="39" thickBot="1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3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4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812</v>
      </c>
      <c r="E9" s="272">
        <f>SUM(E10:E15)</f>
        <v>812</v>
      </c>
      <c r="F9" s="307"/>
      <c r="G9" s="321"/>
    </row>
    <row r="10" spans="1:7" ht="15" customHeight="1">
      <c r="A10" s="35"/>
      <c r="B10" s="36">
        <v>1</v>
      </c>
      <c r="C10" s="52" t="s">
        <v>62</v>
      </c>
      <c r="D10" s="259">
        <v>800</v>
      </c>
      <c r="E10" s="142">
        <v>800</v>
      </c>
      <c r="F10" s="308"/>
      <c r="G10" s="331"/>
    </row>
    <row r="11" spans="1:7" ht="15" customHeight="1">
      <c r="A11" s="35"/>
      <c r="B11" s="36">
        <v>2</v>
      </c>
      <c r="C11" s="52" t="s">
        <v>63</v>
      </c>
      <c r="D11" s="259">
        <v>10</v>
      </c>
      <c r="E11" s="142">
        <v>10</v>
      </c>
      <c r="F11" s="308"/>
      <c r="G11" s="331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31"/>
    </row>
    <row r="13" spans="1:7" ht="15" customHeight="1">
      <c r="A13" s="35"/>
      <c r="B13" s="36">
        <v>4</v>
      </c>
      <c r="C13" s="52" t="s">
        <v>191</v>
      </c>
      <c r="D13" s="259">
        <v>2</v>
      </c>
      <c r="E13" s="142">
        <v>2</v>
      </c>
      <c r="F13" s="308"/>
      <c r="G13" s="331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31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32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44"/>
    </row>
    <row r="17" spans="1:7" s="14" customFormat="1" ht="15" customHeight="1" thickBot="1">
      <c r="A17" s="46">
        <v>5</v>
      </c>
      <c r="B17" s="47"/>
      <c r="C17" s="51" t="s">
        <v>226</v>
      </c>
      <c r="D17" s="260">
        <f>SUM(D18:D19)</f>
        <v>0</v>
      </c>
      <c r="E17" s="274">
        <f>SUM(E18:E19)</f>
        <v>0</v>
      </c>
      <c r="F17" s="311"/>
      <c r="G17" s="343"/>
    </row>
    <row r="18" spans="1:7" ht="15" customHeight="1">
      <c r="A18" s="35"/>
      <c r="B18" s="36">
        <v>1</v>
      </c>
      <c r="C18" s="52" t="s">
        <v>231</v>
      </c>
      <c r="D18" s="259"/>
      <c r="E18" s="142"/>
      <c r="F18" s="308"/>
      <c r="G18" s="331"/>
    </row>
    <row r="19" spans="1:7" ht="15" customHeight="1" thickBot="1">
      <c r="A19" s="86"/>
      <c r="B19" s="87">
        <v>2</v>
      </c>
      <c r="C19" s="88" t="s">
        <v>232</v>
      </c>
      <c r="D19" s="263"/>
      <c r="E19" s="143"/>
      <c r="F19" s="309"/>
      <c r="G19" s="332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43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32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45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1734</v>
      </c>
      <c r="E23" s="273">
        <v>6258</v>
      </c>
      <c r="F23" s="310"/>
      <c r="G23" s="345"/>
    </row>
    <row r="24" spans="1:7" s="2" customFormat="1" ht="15" customHeight="1" thickBot="1">
      <c r="A24" s="241"/>
      <c r="B24" s="242"/>
      <c r="C24" s="59" t="s">
        <v>43</v>
      </c>
      <c r="D24" s="265">
        <f>D9+D16+D17+D20+D23</f>
        <v>2546</v>
      </c>
      <c r="E24" s="103">
        <f>E9+E16+E17+E20+E23</f>
        <v>7070</v>
      </c>
      <c r="F24" s="103"/>
      <c r="G24" s="306"/>
    </row>
    <row r="25" spans="1:7" s="2" customFormat="1" ht="9.75" customHeight="1" thickBot="1">
      <c r="A25" s="215"/>
      <c r="B25" s="216"/>
      <c r="C25" s="217"/>
      <c r="D25" s="270"/>
      <c r="E25" s="270"/>
      <c r="F25" s="270"/>
      <c r="G25" s="363"/>
    </row>
    <row r="26" spans="1:7" s="211" customFormat="1" ht="15" customHeight="1" thickBot="1">
      <c r="A26" s="209"/>
      <c r="B26" s="210"/>
      <c r="C26" s="94" t="s">
        <v>81</v>
      </c>
      <c r="D26" s="269"/>
      <c r="E26" s="269"/>
      <c r="F26" s="269"/>
      <c r="G26" s="318"/>
    </row>
    <row r="27" spans="1:7" s="14" customFormat="1" ht="15" customHeight="1" thickBot="1">
      <c r="A27" s="46">
        <v>9</v>
      </c>
      <c r="B27" s="47"/>
      <c r="C27" s="51" t="s">
        <v>82</v>
      </c>
      <c r="D27" s="260">
        <f>SUM(D28:D34)</f>
        <v>6596</v>
      </c>
      <c r="E27" s="274">
        <f>SUM(E28:E34)</f>
        <v>7070</v>
      </c>
      <c r="F27" s="311"/>
      <c r="G27" s="323"/>
    </row>
    <row r="28" spans="1:7" ht="15" customHeight="1">
      <c r="A28" s="35"/>
      <c r="B28" s="36">
        <v>1</v>
      </c>
      <c r="C28" s="53" t="s">
        <v>103</v>
      </c>
      <c r="D28" s="259">
        <v>884</v>
      </c>
      <c r="E28" s="142">
        <v>975</v>
      </c>
      <c r="F28" s="308"/>
      <c r="G28" s="331"/>
    </row>
    <row r="29" spans="1:7" ht="15" customHeight="1">
      <c r="A29" s="35"/>
      <c r="B29" s="36">
        <v>2</v>
      </c>
      <c r="C29" s="52" t="s">
        <v>47</v>
      </c>
      <c r="D29" s="259">
        <v>433</v>
      </c>
      <c r="E29" s="142">
        <v>462</v>
      </c>
      <c r="F29" s="308"/>
      <c r="G29" s="331"/>
    </row>
    <row r="30" spans="1:7" ht="15" customHeight="1">
      <c r="A30" s="86"/>
      <c r="B30" s="87">
        <v>3</v>
      </c>
      <c r="C30" s="88" t="s">
        <v>48</v>
      </c>
      <c r="D30" s="263">
        <v>1229</v>
      </c>
      <c r="E30" s="143">
        <v>1287</v>
      </c>
      <c r="F30" s="309"/>
      <c r="G30" s="331"/>
    </row>
    <row r="31" spans="1:7" s="14" customFormat="1" ht="15" customHeight="1">
      <c r="A31" s="35"/>
      <c r="B31" s="36">
        <v>4</v>
      </c>
      <c r="C31" s="52" t="s">
        <v>146</v>
      </c>
      <c r="D31" s="259"/>
      <c r="E31" s="142"/>
      <c r="F31" s="308"/>
      <c r="G31" s="331"/>
    </row>
    <row r="32" spans="1:7" s="14" customFormat="1" ht="15" customHeight="1">
      <c r="A32" s="39"/>
      <c r="B32" s="40">
        <v>5</v>
      </c>
      <c r="C32" s="52" t="s">
        <v>224</v>
      </c>
      <c r="D32" s="264"/>
      <c r="E32" s="276">
        <v>7</v>
      </c>
      <c r="F32" s="314"/>
      <c r="G32" s="331"/>
    </row>
    <row r="33" spans="1:7" ht="15" customHeight="1">
      <c r="A33" s="39"/>
      <c r="B33" s="40">
        <v>6</v>
      </c>
      <c r="C33" s="61" t="s">
        <v>85</v>
      </c>
      <c r="D33" s="264">
        <v>4050</v>
      </c>
      <c r="E33" s="276">
        <v>4339</v>
      </c>
      <c r="F33" s="314"/>
      <c r="G33" s="331"/>
    </row>
    <row r="34" spans="1:7" ht="15" customHeight="1" thickBot="1">
      <c r="A34" s="35"/>
      <c r="B34" s="36">
        <v>7</v>
      </c>
      <c r="C34" s="52" t="s">
        <v>49</v>
      </c>
      <c r="D34" s="259"/>
      <c r="E34" s="142"/>
      <c r="F34" s="308"/>
      <c r="G34" s="319"/>
    </row>
    <row r="35" spans="1:7" s="14" customFormat="1" ht="15" customHeight="1" thickBot="1">
      <c r="A35" s="46">
        <v>10</v>
      </c>
      <c r="B35" s="47"/>
      <c r="C35" s="51" t="s">
        <v>86</v>
      </c>
      <c r="D35" s="260">
        <f>SUM(D36:D38)</f>
        <v>0</v>
      </c>
      <c r="E35" s="274">
        <f>SUM(E36:E38)</f>
        <v>0</v>
      </c>
      <c r="F35" s="311"/>
      <c r="G35" s="325"/>
    </row>
    <row r="36" spans="1:7" ht="15" customHeight="1">
      <c r="A36" s="35"/>
      <c r="B36" s="36">
        <v>1</v>
      </c>
      <c r="C36" s="52" t="s">
        <v>139</v>
      </c>
      <c r="D36" s="259"/>
      <c r="E36" s="142"/>
      <c r="F36" s="308"/>
      <c r="G36" s="317"/>
    </row>
    <row r="37" spans="1:7" ht="15" customHeight="1">
      <c r="A37" s="35"/>
      <c r="B37" s="36">
        <v>2</v>
      </c>
      <c r="C37" s="52" t="s">
        <v>152</v>
      </c>
      <c r="D37" s="259"/>
      <c r="E37" s="142"/>
      <c r="F37" s="308"/>
      <c r="G37" s="317"/>
    </row>
    <row r="38" spans="1:7" ht="15" customHeight="1" thickBot="1">
      <c r="A38" s="35"/>
      <c r="B38" s="36">
        <v>3</v>
      </c>
      <c r="C38" s="52" t="s">
        <v>88</v>
      </c>
      <c r="D38" s="259"/>
      <c r="E38" s="142"/>
      <c r="F38" s="308"/>
      <c r="G38" s="319"/>
    </row>
    <row r="39" spans="1:7" ht="15" customHeight="1" thickBot="1">
      <c r="A39" s="241"/>
      <c r="B39" s="242"/>
      <c r="C39" s="59" t="s">
        <v>91</v>
      </c>
      <c r="D39" s="265">
        <f>D27+D35</f>
        <v>6596</v>
      </c>
      <c r="E39" s="103">
        <f>E27+E35</f>
        <v>7070</v>
      </c>
      <c r="F39" s="313"/>
      <c r="G39" s="306"/>
    </row>
    <row r="40" ht="9.75" customHeight="1" thickBot="1">
      <c r="E40" s="315"/>
    </row>
    <row r="41" spans="1:7" ht="13.5" thickBot="1">
      <c r="A41" s="218" t="s">
        <v>92</v>
      </c>
      <c r="B41" s="219"/>
      <c r="C41" s="220"/>
      <c r="D41" s="406">
        <v>1</v>
      </c>
      <c r="E41" s="407"/>
      <c r="F41" s="407"/>
      <c r="G41" s="408"/>
    </row>
  </sheetData>
  <mergeCells count="9">
    <mergeCell ref="D1:G1"/>
    <mergeCell ref="E4:G4"/>
    <mergeCell ref="G5:G6"/>
    <mergeCell ref="D41:G41"/>
    <mergeCell ref="F5:F6"/>
    <mergeCell ref="C2:F2"/>
    <mergeCell ref="C3:F3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16" sqref="I16"/>
    </sheetView>
  </sheetViews>
  <sheetFormatPr defaultColWidth="9.00390625" defaultRowHeight="12.75"/>
  <cols>
    <col min="1" max="1" width="8.625" style="8" customWidth="1"/>
    <col min="2" max="2" width="8.875" style="1" customWidth="1"/>
    <col min="3" max="3" width="39.375" style="1" customWidth="1"/>
    <col min="4" max="4" width="9.625" style="1" customWidth="1"/>
    <col min="5" max="5" width="10.875" style="1" customWidth="1"/>
    <col min="6" max="6" width="10.50390625" style="1" customWidth="1"/>
    <col min="7" max="16384" width="9.375" style="1" customWidth="1"/>
  </cols>
  <sheetData>
    <row r="1" spans="1:7" s="10" customFormat="1" ht="21" customHeight="1" thickBot="1">
      <c r="A1" s="28"/>
      <c r="B1" s="29"/>
      <c r="C1" s="29"/>
      <c r="D1" s="382" t="s">
        <v>269</v>
      </c>
      <c r="E1" s="382"/>
      <c r="F1" s="382"/>
      <c r="G1" s="382"/>
    </row>
    <row r="2" spans="1:7" s="11" customFormat="1" ht="15.75">
      <c r="A2" s="89" t="s">
        <v>52</v>
      </c>
      <c r="B2" s="90"/>
      <c r="C2" s="392" t="s">
        <v>214</v>
      </c>
      <c r="D2" s="393"/>
      <c r="E2" s="393"/>
      <c r="F2" s="402"/>
      <c r="G2" s="328" t="s">
        <v>53</v>
      </c>
    </row>
    <row r="3" spans="1:7" s="11" customFormat="1" ht="16.5" thickBot="1">
      <c r="A3" s="92" t="s">
        <v>54</v>
      </c>
      <c r="B3" s="93"/>
      <c r="C3" s="403" t="s">
        <v>286</v>
      </c>
      <c r="D3" s="404"/>
      <c r="E3" s="404"/>
      <c r="F3" s="405"/>
      <c r="G3" s="329" t="s">
        <v>97</v>
      </c>
    </row>
    <row r="4" spans="1:6" s="12" customFormat="1" ht="21" customHeight="1" thickBot="1">
      <c r="A4" s="31"/>
      <c r="B4" s="31"/>
      <c r="C4" s="31"/>
      <c r="D4" s="45"/>
      <c r="E4" s="45"/>
      <c r="F4" s="45" t="s">
        <v>57</v>
      </c>
    </row>
    <row r="5" spans="1:7" ht="39" thickBot="1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3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4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7800</v>
      </c>
      <c r="E9" s="272">
        <f>SUM(E10:E15)</f>
        <v>7800</v>
      </c>
      <c r="F9" s="307"/>
      <c r="G9" s="321"/>
    </row>
    <row r="10" spans="1:7" ht="15" customHeight="1">
      <c r="A10" s="35"/>
      <c r="B10" s="36">
        <v>1</v>
      </c>
      <c r="C10" s="52" t="s">
        <v>62</v>
      </c>
      <c r="D10" s="259">
        <v>6500</v>
      </c>
      <c r="E10" s="142">
        <v>6500</v>
      </c>
      <c r="F10" s="308"/>
      <c r="G10" s="331"/>
    </row>
    <row r="11" spans="1:7" ht="15" customHeight="1">
      <c r="A11" s="35"/>
      <c r="B11" s="36">
        <v>2</v>
      </c>
      <c r="C11" s="52" t="s">
        <v>63</v>
      </c>
      <c r="D11" s="259"/>
      <c r="E11" s="142"/>
      <c r="F11" s="308"/>
      <c r="G11" s="331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31"/>
    </row>
    <row r="13" spans="1:7" ht="15" customHeight="1">
      <c r="A13" s="35"/>
      <c r="B13" s="36">
        <v>4</v>
      </c>
      <c r="C13" s="52" t="s">
        <v>191</v>
      </c>
      <c r="D13" s="259">
        <v>1300</v>
      </c>
      <c r="E13" s="142">
        <v>1300</v>
      </c>
      <c r="F13" s="308"/>
      <c r="G13" s="331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31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32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45"/>
    </row>
    <row r="17" spans="1:7" s="14" customFormat="1" ht="15" customHeight="1" thickBot="1">
      <c r="A17" s="46">
        <v>5</v>
      </c>
      <c r="B17" s="47"/>
      <c r="C17" s="51" t="s">
        <v>233</v>
      </c>
      <c r="D17" s="260">
        <f>SUM(D18:D19)</f>
        <v>199</v>
      </c>
      <c r="E17" s="274">
        <f>SUM(E18:E19)</f>
        <v>199</v>
      </c>
      <c r="F17" s="311"/>
      <c r="G17" s="343"/>
    </row>
    <row r="18" spans="1:7" ht="15" customHeight="1">
      <c r="A18" s="35"/>
      <c r="B18" s="36">
        <v>1</v>
      </c>
      <c r="C18" s="52" t="s">
        <v>234</v>
      </c>
      <c r="D18" s="259">
        <v>199</v>
      </c>
      <c r="E18" s="142">
        <v>199</v>
      </c>
      <c r="F18" s="308"/>
      <c r="G18" s="331"/>
    </row>
    <row r="19" spans="1:7" ht="15" customHeight="1" thickBot="1">
      <c r="A19" s="86"/>
      <c r="B19" s="87">
        <v>2</v>
      </c>
      <c r="C19" s="88" t="s">
        <v>235</v>
      </c>
      <c r="D19" s="263"/>
      <c r="E19" s="143"/>
      <c r="F19" s="309"/>
      <c r="G19" s="332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43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32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45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2873</v>
      </c>
      <c r="E23" s="273">
        <v>3124</v>
      </c>
      <c r="F23" s="310"/>
      <c r="G23" s="345"/>
    </row>
    <row r="24" spans="1:7" s="14" customFormat="1" ht="15" customHeight="1" thickBot="1">
      <c r="A24" s="248"/>
      <c r="B24" s="249"/>
      <c r="C24" s="282" t="s">
        <v>270</v>
      </c>
      <c r="D24" s="266">
        <v>1748</v>
      </c>
      <c r="E24" s="273">
        <v>1748</v>
      </c>
      <c r="F24" s="310"/>
      <c r="G24" s="330"/>
    </row>
    <row r="25" spans="1:7" s="2" customFormat="1" ht="15" customHeight="1" thickBot="1">
      <c r="A25" s="241"/>
      <c r="B25" s="242"/>
      <c r="C25" s="59" t="s">
        <v>43</v>
      </c>
      <c r="D25" s="265">
        <f>D9+D16+D17+D20+D23</f>
        <v>10872</v>
      </c>
      <c r="E25" s="103">
        <f>E9+E16+E17+E20+E23</f>
        <v>11123</v>
      </c>
      <c r="F25" s="313"/>
      <c r="G25" s="306"/>
    </row>
    <row r="26" spans="1:7" s="2" customFormat="1" ht="9.75" customHeight="1" thickBot="1">
      <c r="A26" s="215"/>
      <c r="B26" s="216"/>
      <c r="C26" s="217"/>
      <c r="D26" s="270"/>
      <c r="E26" s="270"/>
      <c r="F26" s="270"/>
      <c r="G26" s="362"/>
    </row>
    <row r="27" spans="1:7" s="211" customFormat="1" ht="15" customHeight="1" thickBot="1">
      <c r="A27" s="209"/>
      <c r="B27" s="210"/>
      <c r="C27" s="94" t="s">
        <v>81</v>
      </c>
      <c r="D27" s="269"/>
      <c r="E27" s="269"/>
      <c r="F27" s="269"/>
      <c r="G27" s="364"/>
    </row>
    <row r="28" spans="1:7" s="14" customFormat="1" ht="15" customHeight="1" thickBot="1">
      <c r="A28" s="46">
        <v>9</v>
      </c>
      <c r="B28" s="47"/>
      <c r="C28" s="51" t="s">
        <v>82</v>
      </c>
      <c r="D28" s="260">
        <f>SUM(D29:D35)</f>
        <v>10612</v>
      </c>
      <c r="E28" s="274">
        <f>SUM(E29:E35)</f>
        <v>10863</v>
      </c>
      <c r="F28" s="311"/>
      <c r="G28" s="343"/>
    </row>
    <row r="29" spans="1:7" ht="15" customHeight="1">
      <c r="A29" s="35"/>
      <c r="B29" s="36">
        <v>1</v>
      </c>
      <c r="C29" s="53" t="s">
        <v>103</v>
      </c>
      <c r="D29" s="259">
        <v>5241</v>
      </c>
      <c r="E29" s="142">
        <v>5430</v>
      </c>
      <c r="F29" s="308"/>
      <c r="G29" s="303"/>
    </row>
    <row r="30" spans="1:7" ht="15" customHeight="1">
      <c r="A30" s="35"/>
      <c r="B30" s="36">
        <v>2</v>
      </c>
      <c r="C30" s="52" t="s">
        <v>47</v>
      </c>
      <c r="D30" s="259">
        <v>1750</v>
      </c>
      <c r="E30" s="142">
        <v>1785</v>
      </c>
      <c r="F30" s="308"/>
      <c r="G30" s="304"/>
    </row>
    <row r="31" spans="1:7" ht="15" customHeight="1">
      <c r="A31" s="86"/>
      <c r="B31" s="87">
        <v>3</v>
      </c>
      <c r="C31" s="88" t="s">
        <v>48</v>
      </c>
      <c r="D31" s="263">
        <v>3621</v>
      </c>
      <c r="E31" s="143">
        <v>3621</v>
      </c>
      <c r="F31" s="309"/>
      <c r="G31" s="304"/>
    </row>
    <row r="32" spans="1:7" s="14" customFormat="1" ht="15" customHeight="1">
      <c r="A32" s="35"/>
      <c r="B32" s="36">
        <v>4</v>
      </c>
      <c r="C32" s="52" t="s">
        <v>146</v>
      </c>
      <c r="D32" s="259"/>
      <c r="E32" s="142">
        <v>27</v>
      </c>
      <c r="F32" s="308"/>
      <c r="G32" s="304"/>
    </row>
    <row r="33" spans="1:7" s="14" customFormat="1" ht="15" customHeight="1">
      <c r="A33" s="39"/>
      <c r="B33" s="40">
        <v>5</v>
      </c>
      <c r="C33" s="52" t="s">
        <v>224</v>
      </c>
      <c r="D33" s="264"/>
      <c r="E33" s="276"/>
      <c r="F33" s="314"/>
      <c r="G33" s="304"/>
    </row>
    <row r="34" spans="1:7" ht="15" customHeight="1">
      <c r="A34" s="39"/>
      <c r="B34" s="40">
        <v>6</v>
      </c>
      <c r="C34" s="61" t="s">
        <v>85</v>
      </c>
      <c r="D34" s="264"/>
      <c r="E34" s="276"/>
      <c r="F34" s="314"/>
      <c r="G34" s="304"/>
    </row>
    <row r="35" spans="1:7" ht="15" customHeight="1" thickBot="1">
      <c r="A35" s="35"/>
      <c r="B35" s="36">
        <v>7</v>
      </c>
      <c r="C35" s="52" t="s">
        <v>49</v>
      </c>
      <c r="D35" s="259"/>
      <c r="E35" s="142"/>
      <c r="F35" s="308"/>
      <c r="G35" s="305"/>
    </row>
    <row r="36" spans="1:7" s="14" customFormat="1" ht="15" customHeight="1" thickBot="1">
      <c r="A36" s="46">
        <v>10</v>
      </c>
      <c r="B36" s="47"/>
      <c r="C36" s="51" t="s">
        <v>86</v>
      </c>
      <c r="D36" s="260">
        <f>SUM(D37:D39)</f>
        <v>260</v>
      </c>
      <c r="E36" s="274">
        <f>SUM(E37:E39)</f>
        <v>260</v>
      </c>
      <c r="F36" s="311"/>
      <c r="G36" s="343"/>
    </row>
    <row r="37" spans="1:7" ht="15" customHeight="1">
      <c r="A37" s="35"/>
      <c r="B37" s="36">
        <v>1</v>
      </c>
      <c r="C37" s="52" t="s">
        <v>139</v>
      </c>
      <c r="D37" s="259"/>
      <c r="E37" s="142"/>
      <c r="F37" s="308"/>
      <c r="G37" s="354"/>
    </row>
    <row r="38" spans="1:7" ht="15" customHeight="1">
      <c r="A38" s="35"/>
      <c r="B38" s="36">
        <v>2</v>
      </c>
      <c r="C38" s="52" t="s">
        <v>152</v>
      </c>
      <c r="D38" s="259">
        <v>260</v>
      </c>
      <c r="E38" s="142">
        <v>260</v>
      </c>
      <c r="F38" s="308"/>
      <c r="G38" s="304"/>
    </row>
    <row r="39" spans="1:7" ht="15" customHeight="1" thickBot="1">
      <c r="A39" s="35"/>
      <c r="B39" s="36">
        <v>3</v>
      </c>
      <c r="C39" s="52" t="s">
        <v>88</v>
      </c>
      <c r="D39" s="259"/>
      <c r="E39" s="142"/>
      <c r="F39" s="308"/>
      <c r="G39" s="355"/>
    </row>
    <row r="40" spans="1:7" ht="15" customHeight="1" thickBot="1">
      <c r="A40" s="241"/>
      <c r="B40" s="242"/>
      <c r="C40" s="59" t="s">
        <v>91</v>
      </c>
      <c r="D40" s="265">
        <f>D28+D36</f>
        <v>10872</v>
      </c>
      <c r="E40" s="103">
        <f>E28+E36</f>
        <v>11123</v>
      </c>
      <c r="F40" s="313"/>
      <c r="G40" s="306"/>
    </row>
    <row r="41" ht="9.75" customHeight="1" thickBot="1">
      <c r="E41" s="315"/>
    </row>
    <row r="42" spans="1:7" ht="13.5" thickBot="1">
      <c r="A42" s="218" t="s">
        <v>92</v>
      </c>
      <c r="B42" s="219"/>
      <c r="C42" s="220"/>
      <c r="D42" s="406">
        <v>5</v>
      </c>
      <c r="E42" s="407"/>
      <c r="F42" s="407"/>
      <c r="G42" s="408"/>
    </row>
  </sheetData>
  <mergeCells count="8">
    <mergeCell ref="D1:G1"/>
    <mergeCell ref="F5:F6"/>
    <mergeCell ref="C2:F2"/>
    <mergeCell ref="C3:F3"/>
    <mergeCell ref="D42:G42"/>
    <mergeCell ref="C5:C6"/>
    <mergeCell ref="D6:E6"/>
    <mergeCell ref="G5:G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0">
      <selection activeCell="G25" sqref="G25"/>
    </sheetView>
  </sheetViews>
  <sheetFormatPr defaultColWidth="9.00390625" defaultRowHeight="12.75"/>
  <cols>
    <col min="1" max="1" width="8.50390625" style="8" customWidth="1"/>
    <col min="2" max="2" width="8.625" style="1" customWidth="1"/>
    <col min="3" max="3" width="40.125" style="1" customWidth="1"/>
    <col min="4" max="4" width="9.875" style="1" customWidth="1"/>
    <col min="5" max="5" width="11.375" style="1" customWidth="1"/>
    <col min="6" max="6" width="11.125" style="1" customWidth="1"/>
    <col min="7" max="16384" width="9.375" style="1" customWidth="1"/>
  </cols>
  <sheetData>
    <row r="1" spans="1:6" s="10" customFormat="1" ht="21" customHeight="1" thickBot="1">
      <c r="A1" s="28"/>
      <c r="B1" s="29"/>
      <c r="C1" s="29"/>
      <c r="D1" s="30"/>
      <c r="E1" s="30"/>
      <c r="F1" s="30" t="s">
        <v>271</v>
      </c>
    </row>
    <row r="2" spans="1:7" s="11" customFormat="1" ht="15.75">
      <c r="A2" s="89" t="s">
        <v>52</v>
      </c>
      <c r="B2" s="90"/>
      <c r="C2" s="392" t="s">
        <v>214</v>
      </c>
      <c r="D2" s="393"/>
      <c r="E2" s="393"/>
      <c r="F2" s="402"/>
      <c r="G2" s="91" t="s">
        <v>53</v>
      </c>
    </row>
    <row r="3" spans="1:7" s="11" customFormat="1" ht="16.5" thickBot="1">
      <c r="A3" s="92" t="s">
        <v>54</v>
      </c>
      <c r="B3" s="93"/>
      <c r="C3" s="403" t="s">
        <v>284</v>
      </c>
      <c r="D3" s="404"/>
      <c r="E3" s="404"/>
      <c r="F3" s="405"/>
      <c r="G3" s="206" t="s">
        <v>99</v>
      </c>
    </row>
    <row r="4" spans="1:6" s="12" customFormat="1" ht="21" customHeight="1" thickBot="1">
      <c r="A4" s="31"/>
      <c r="B4" s="31"/>
      <c r="C4" s="31"/>
      <c r="D4" s="45"/>
      <c r="E4" s="45"/>
      <c r="F4" s="45" t="s">
        <v>57</v>
      </c>
    </row>
    <row r="5" spans="1:7" ht="39" thickBot="1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3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4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300</v>
      </c>
      <c r="E9" s="272">
        <f>SUM(E10:E15)</f>
        <v>300</v>
      </c>
      <c r="F9" s="307"/>
      <c r="G9" s="321"/>
    </row>
    <row r="10" spans="1:7" ht="15" customHeight="1">
      <c r="A10" s="35"/>
      <c r="B10" s="36">
        <v>1</v>
      </c>
      <c r="C10" s="52" t="s">
        <v>62</v>
      </c>
      <c r="D10" s="259"/>
      <c r="E10" s="142"/>
      <c r="F10" s="308"/>
      <c r="G10" s="331"/>
    </row>
    <row r="11" spans="1:7" ht="15" customHeight="1">
      <c r="A11" s="35"/>
      <c r="B11" s="36">
        <v>2</v>
      </c>
      <c r="C11" s="52" t="s">
        <v>63</v>
      </c>
      <c r="D11" s="259">
        <v>250</v>
      </c>
      <c r="E11" s="142">
        <v>250</v>
      </c>
      <c r="F11" s="308"/>
      <c r="G11" s="331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31"/>
    </row>
    <row r="13" spans="1:7" ht="15" customHeight="1">
      <c r="A13" s="35"/>
      <c r="B13" s="36">
        <v>4</v>
      </c>
      <c r="C13" s="52" t="s">
        <v>191</v>
      </c>
      <c r="D13" s="259">
        <v>50</v>
      </c>
      <c r="E13" s="142">
        <v>50</v>
      </c>
      <c r="F13" s="308"/>
      <c r="G13" s="331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31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32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45"/>
    </row>
    <row r="17" spans="1:7" s="14" customFormat="1" ht="15" customHeight="1" thickBot="1">
      <c r="A17" s="46">
        <v>5</v>
      </c>
      <c r="B17" s="47"/>
      <c r="C17" s="51" t="s">
        <v>226</v>
      </c>
      <c r="D17" s="260">
        <f>SUM(D18:D19)</f>
        <v>2250</v>
      </c>
      <c r="E17" s="274">
        <f>SUM(E18:E19)</f>
        <v>2250</v>
      </c>
      <c r="F17" s="311"/>
      <c r="G17" s="343"/>
    </row>
    <row r="18" spans="1:7" ht="15" customHeight="1">
      <c r="A18" s="35"/>
      <c r="B18" s="36">
        <v>1</v>
      </c>
      <c r="C18" s="52" t="s">
        <v>234</v>
      </c>
      <c r="D18" s="259">
        <v>2250</v>
      </c>
      <c r="E18" s="142">
        <v>2250</v>
      </c>
      <c r="F18" s="308"/>
      <c r="G18" s="331"/>
    </row>
    <row r="19" spans="1:7" ht="15" customHeight="1" thickBot="1">
      <c r="A19" s="86"/>
      <c r="B19" s="87">
        <v>2</v>
      </c>
      <c r="C19" s="88" t="s">
        <v>235</v>
      </c>
      <c r="D19" s="263"/>
      <c r="E19" s="143"/>
      <c r="F19" s="309"/>
      <c r="G19" s="332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43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32"/>
    </row>
    <row r="22" spans="1:7" ht="15.75" customHeight="1" thickBot="1">
      <c r="A22" s="212"/>
      <c r="B22" s="213">
        <v>2</v>
      </c>
      <c r="C22" s="214" t="s">
        <v>193</v>
      </c>
      <c r="D22" s="271"/>
      <c r="E22" s="275"/>
      <c r="F22" s="312"/>
      <c r="G22" s="345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1807</v>
      </c>
      <c r="E23" s="273">
        <v>1893</v>
      </c>
      <c r="F23" s="310"/>
      <c r="G23" s="356"/>
    </row>
    <row r="24" spans="1:7" s="2" customFormat="1" ht="15" customHeight="1" thickBot="1">
      <c r="A24" s="241"/>
      <c r="B24" s="242"/>
      <c r="C24" s="59" t="s">
        <v>43</v>
      </c>
      <c r="D24" s="265">
        <f>D9+D16+D17+D20+D23</f>
        <v>4357</v>
      </c>
      <c r="E24" s="103">
        <f>E9+E16+E17+E20+E23</f>
        <v>4443</v>
      </c>
      <c r="F24" s="313"/>
      <c r="G24" s="306"/>
    </row>
    <row r="25" spans="1:7" s="2" customFormat="1" ht="9.75" customHeight="1" thickBot="1">
      <c r="A25" s="215"/>
      <c r="B25" s="216"/>
      <c r="C25" s="217"/>
      <c r="D25" s="270"/>
      <c r="E25" s="270"/>
      <c r="F25" s="270"/>
      <c r="G25" s="362"/>
    </row>
    <row r="26" spans="1:7" s="211" customFormat="1" ht="15" customHeight="1" thickBot="1">
      <c r="A26" s="209"/>
      <c r="B26" s="210"/>
      <c r="C26" s="94" t="s">
        <v>81</v>
      </c>
      <c r="D26" s="269"/>
      <c r="E26" s="269"/>
      <c r="F26" s="269"/>
      <c r="G26" s="361"/>
    </row>
    <row r="27" spans="1:7" s="14" customFormat="1" ht="15" customHeight="1" thickBot="1">
      <c r="A27" s="46">
        <v>9</v>
      </c>
      <c r="B27" s="47"/>
      <c r="C27" s="51" t="s">
        <v>82</v>
      </c>
      <c r="D27" s="260">
        <f>SUM(D28:D34)</f>
        <v>4357</v>
      </c>
      <c r="E27" s="274">
        <f>SUM(E28:E34)</f>
        <v>4446</v>
      </c>
      <c r="F27" s="311"/>
      <c r="G27" s="321"/>
    </row>
    <row r="28" spans="1:7" ht="15" customHeight="1">
      <c r="A28" s="35"/>
      <c r="B28" s="36">
        <v>1</v>
      </c>
      <c r="C28" s="53" t="s">
        <v>103</v>
      </c>
      <c r="D28" s="259">
        <v>2275</v>
      </c>
      <c r="E28" s="142">
        <v>2358</v>
      </c>
      <c r="F28" s="308"/>
      <c r="G28" s="331"/>
    </row>
    <row r="29" spans="1:7" ht="15" customHeight="1">
      <c r="A29" s="35"/>
      <c r="B29" s="36">
        <v>2</v>
      </c>
      <c r="C29" s="52" t="s">
        <v>47</v>
      </c>
      <c r="D29" s="259">
        <v>709</v>
      </c>
      <c r="E29" s="142">
        <v>715</v>
      </c>
      <c r="F29" s="308"/>
      <c r="G29" s="331"/>
    </row>
    <row r="30" spans="1:7" ht="15" customHeight="1">
      <c r="A30" s="86"/>
      <c r="B30" s="87">
        <v>3</v>
      </c>
      <c r="C30" s="88" t="s">
        <v>48</v>
      </c>
      <c r="D30" s="263">
        <v>1040</v>
      </c>
      <c r="E30" s="143">
        <v>1040</v>
      </c>
      <c r="F30" s="309"/>
      <c r="G30" s="331"/>
    </row>
    <row r="31" spans="1:7" s="14" customFormat="1" ht="15" customHeight="1">
      <c r="A31" s="35"/>
      <c r="B31" s="36">
        <v>4</v>
      </c>
      <c r="C31" s="52" t="s">
        <v>146</v>
      </c>
      <c r="D31" s="259">
        <v>3</v>
      </c>
      <c r="E31" s="142">
        <v>3</v>
      </c>
      <c r="F31" s="308"/>
      <c r="G31" s="331"/>
    </row>
    <row r="32" spans="1:7" s="14" customFormat="1" ht="15" customHeight="1">
      <c r="A32" s="39"/>
      <c r="B32" s="40">
        <v>5</v>
      </c>
      <c r="C32" s="52" t="s">
        <v>224</v>
      </c>
      <c r="D32" s="264">
        <v>330</v>
      </c>
      <c r="E32" s="276">
        <v>330</v>
      </c>
      <c r="F32" s="314"/>
      <c r="G32" s="331"/>
    </row>
    <row r="33" spans="1:7" ht="15" customHeight="1">
      <c r="A33" s="39"/>
      <c r="B33" s="40">
        <v>6</v>
      </c>
      <c r="C33" s="61" t="s">
        <v>85</v>
      </c>
      <c r="D33" s="264"/>
      <c r="E33" s="276"/>
      <c r="F33" s="314"/>
      <c r="G33" s="331"/>
    </row>
    <row r="34" spans="1:7" ht="15" customHeight="1" thickBot="1">
      <c r="A34" s="35"/>
      <c r="B34" s="36">
        <v>7</v>
      </c>
      <c r="C34" s="52" t="s">
        <v>49</v>
      </c>
      <c r="D34" s="259"/>
      <c r="E34" s="142"/>
      <c r="F34" s="308"/>
      <c r="G34" s="332"/>
    </row>
    <row r="35" spans="1:7" s="14" customFormat="1" ht="15" customHeight="1" thickBot="1">
      <c r="A35" s="46">
        <v>10</v>
      </c>
      <c r="B35" s="47"/>
      <c r="C35" s="51" t="s">
        <v>86</v>
      </c>
      <c r="D35" s="260">
        <f>SUM(D36:D38)</f>
        <v>0</v>
      </c>
      <c r="E35" s="274">
        <f>SUM(E36:E38)</f>
        <v>0</v>
      </c>
      <c r="F35" s="311"/>
      <c r="G35" s="357"/>
    </row>
    <row r="36" spans="1:7" ht="15" customHeight="1">
      <c r="A36" s="35"/>
      <c r="B36" s="36">
        <v>1</v>
      </c>
      <c r="C36" s="52" t="s">
        <v>139</v>
      </c>
      <c r="D36" s="259"/>
      <c r="E36" s="142"/>
      <c r="F36" s="308"/>
      <c r="G36" s="331"/>
    </row>
    <row r="37" spans="1:7" ht="15" customHeight="1">
      <c r="A37" s="35"/>
      <c r="B37" s="36">
        <v>2</v>
      </c>
      <c r="C37" s="52" t="s">
        <v>152</v>
      </c>
      <c r="D37" s="259"/>
      <c r="E37" s="142"/>
      <c r="F37" s="308"/>
      <c r="G37" s="331"/>
    </row>
    <row r="38" spans="1:7" ht="15" customHeight="1" thickBot="1">
      <c r="A38" s="35"/>
      <c r="B38" s="36">
        <v>3</v>
      </c>
      <c r="C38" s="52" t="s">
        <v>88</v>
      </c>
      <c r="D38" s="259"/>
      <c r="E38" s="142"/>
      <c r="F38" s="308"/>
      <c r="G38" s="332"/>
    </row>
    <row r="39" spans="1:7" ht="15" customHeight="1" thickBot="1">
      <c r="A39" s="241"/>
      <c r="B39" s="242"/>
      <c r="C39" s="59" t="s">
        <v>91</v>
      </c>
      <c r="D39" s="265">
        <f>D27+D35</f>
        <v>4357</v>
      </c>
      <c r="E39" s="103">
        <f>E27+E35</f>
        <v>4446</v>
      </c>
      <c r="F39" s="313"/>
      <c r="G39" s="306"/>
    </row>
    <row r="40" ht="9.75" customHeight="1" thickBot="1">
      <c r="E40" s="315"/>
    </row>
    <row r="41" spans="1:7" ht="13.5" thickBot="1">
      <c r="A41" s="218" t="s">
        <v>92</v>
      </c>
      <c r="B41" s="219"/>
      <c r="C41" s="220"/>
      <c r="D41" s="406">
        <v>1</v>
      </c>
      <c r="E41" s="407"/>
      <c r="F41" s="407"/>
      <c r="G41" s="408"/>
    </row>
  </sheetData>
  <mergeCells count="7">
    <mergeCell ref="D41:G41"/>
    <mergeCell ref="G5:G6"/>
    <mergeCell ref="C3:F3"/>
    <mergeCell ref="C2:F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4">
      <selection activeCell="I28" sqref="I28"/>
    </sheetView>
  </sheetViews>
  <sheetFormatPr defaultColWidth="9.00390625" defaultRowHeight="12.75"/>
  <cols>
    <col min="1" max="1" width="9.00390625" style="8" customWidth="1"/>
    <col min="2" max="2" width="8.375" style="1" customWidth="1"/>
    <col min="3" max="3" width="39.375" style="1" customWidth="1"/>
    <col min="4" max="4" width="10.125" style="1" customWidth="1"/>
    <col min="5" max="5" width="10.50390625" style="1" customWidth="1"/>
    <col min="6" max="6" width="10.375" style="1" customWidth="1"/>
    <col min="7" max="16384" width="9.375" style="1" customWidth="1"/>
  </cols>
  <sheetData>
    <row r="1" spans="1:6" s="10" customFormat="1" ht="21" customHeight="1" thickBot="1">
      <c r="A1" s="28"/>
      <c r="B1" s="29"/>
      <c r="C1" s="29"/>
      <c r="D1" s="30"/>
      <c r="E1" s="30"/>
      <c r="F1" s="30" t="s">
        <v>273</v>
      </c>
    </row>
    <row r="2" spans="1:7" s="11" customFormat="1" ht="15.75">
      <c r="A2" s="89" t="s">
        <v>52</v>
      </c>
      <c r="B2" s="90"/>
      <c r="C2" s="392" t="s">
        <v>214</v>
      </c>
      <c r="D2" s="393"/>
      <c r="E2" s="393"/>
      <c r="F2" s="402"/>
      <c r="G2" s="91" t="s">
        <v>53</v>
      </c>
    </row>
    <row r="3" spans="1:7" s="11" customFormat="1" ht="16.5" thickBot="1">
      <c r="A3" s="92" t="s">
        <v>54</v>
      </c>
      <c r="B3" s="93"/>
      <c r="C3" s="403" t="s">
        <v>287</v>
      </c>
      <c r="D3" s="404"/>
      <c r="E3" s="404"/>
      <c r="F3" s="405"/>
      <c r="G3" s="206" t="s">
        <v>100</v>
      </c>
    </row>
    <row r="4" spans="1:6" s="12" customFormat="1" ht="21" customHeight="1" thickBot="1">
      <c r="A4" s="31"/>
      <c r="B4" s="31"/>
      <c r="C4" s="31"/>
      <c r="D4" s="45"/>
      <c r="E4" s="45"/>
      <c r="F4" s="45" t="s">
        <v>57</v>
      </c>
    </row>
    <row r="5" spans="1:7" ht="39" thickBot="1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3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4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496</v>
      </c>
      <c r="E9" s="272">
        <f>SUM(E10:E15)</f>
        <v>496</v>
      </c>
      <c r="F9" s="307"/>
      <c r="G9" s="323"/>
    </row>
    <row r="10" spans="1:7" ht="15" customHeight="1">
      <c r="A10" s="35"/>
      <c r="B10" s="36">
        <v>1</v>
      </c>
      <c r="C10" s="52" t="s">
        <v>62</v>
      </c>
      <c r="D10" s="259"/>
      <c r="E10" s="142"/>
      <c r="F10" s="308"/>
      <c r="G10" s="317"/>
    </row>
    <row r="11" spans="1:7" ht="15" customHeight="1">
      <c r="A11" s="35"/>
      <c r="B11" s="36">
        <v>2</v>
      </c>
      <c r="C11" s="52" t="s">
        <v>63</v>
      </c>
      <c r="D11" s="259">
        <v>480</v>
      </c>
      <c r="E11" s="142">
        <v>480</v>
      </c>
      <c r="F11" s="308"/>
      <c r="G11" s="317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17"/>
    </row>
    <row r="13" spans="1:7" ht="15" customHeight="1">
      <c r="A13" s="35"/>
      <c r="B13" s="36">
        <v>4</v>
      </c>
      <c r="C13" s="52" t="s">
        <v>191</v>
      </c>
      <c r="D13" s="259">
        <v>16</v>
      </c>
      <c r="E13" s="142">
        <v>16</v>
      </c>
      <c r="F13" s="308"/>
      <c r="G13" s="317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17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19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18"/>
    </row>
    <row r="17" spans="1:7" s="14" customFormat="1" ht="15" customHeight="1" thickBot="1">
      <c r="A17" s="46">
        <v>5</v>
      </c>
      <c r="B17" s="47"/>
      <c r="C17" s="51" t="s">
        <v>226</v>
      </c>
      <c r="D17" s="260">
        <f>SUM(D18:D19)</f>
        <v>950</v>
      </c>
      <c r="E17" s="274">
        <f>SUM(E18:E19)</f>
        <v>2241</v>
      </c>
      <c r="F17" s="311"/>
      <c r="G17" s="320"/>
    </row>
    <row r="18" spans="1:7" ht="15" customHeight="1">
      <c r="A18" s="35"/>
      <c r="B18" s="36">
        <v>1</v>
      </c>
      <c r="C18" s="52" t="s">
        <v>237</v>
      </c>
      <c r="D18" s="259">
        <v>150</v>
      </c>
      <c r="E18" s="142">
        <v>1441</v>
      </c>
      <c r="F18" s="308"/>
      <c r="G18" s="317"/>
    </row>
    <row r="19" spans="1:7" ht="15" customHeight="1" thickBot="1">
      <c r="A19" s="86"/>
      <c r="B19" s="87">
        <v>2</v>
      </c>
      <c r="C19" s="88" t="s">
        <v>238</v>
      </c>
      <c r="D19" s="263">
        <v>800</v>
      </c>
      <c r="E19" s="143">
        <v>800</v>
      </c>
      <c r="F19" s="309"/>
      <c r="G19" s="317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20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19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18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9453</v>
      </c>
      <c r="E23" s="273">
        <v>9195</v>
      </c>
      <c r="F23" s="310"/>
      <c r="G23" s="327"/>
    </row>
    <row r="24" spans="1:7" s="2" customFormat="1" ht="15" customHeight="1" thickBot="1">
      <c r="A24" s="241"/>
      <c r="B24" s="242"/>
      <c r="C24" s="59" t="s">
        <v>43</v>
      </c>
      <c r="D24" s="265">
        <f>D9+D16+D17+D20+D23</f>
        <v>10899</v>
      </c>
      <c r="E24" s="103">
        <f>E9+E16+E17+E20+E23</f>
        <v>11932</v>
      </c>
      <c r="F24" s="313"/>
      <c r="G24" s="322"/>
    </row>
    <row r="25" spans="1:7" s="2" customFormat="1" ht="9.75" customHeight="1" thickBot="1">
      <c r="A25" s="215"/>
      <c r="B25" s="216"/>
      <c r="C25" s="217"/>
      <c r="D25" s="270"/>
      <c r="E25" s="270"/>
      <c r="F25" s="270"/>
      <c r="G25" s="363"/>
    </row>
    <row r="26" spans="1:7" s="211" customFormat="1" ht="15" customHeight="1" thickBot="1">
      <c r="A26" s="209"/>
      <c r="B26" s="210"/>
      <c r="C26" s="94" t="s">
        <v>81</v>
      </c>
      <c r="D26" s="269"/>
      <c r="E26" s="269"/>
      <c r="F26" s="269"/>
      <c r="G26" s="365"/>
    </row>
    <row r="27" spans="1:7" s="14" customFormat="1" ht="15" customHeight="1" thickBot="1">
      <c r="A27" s="46">
        <v>9</v>
      </c>
      <c r="B27" s="47"/>
      <c r="C27" s="51" t="s">
        <v>82</v>
      </c>
      <c r="D27" s="260">
        <f>SUM(D28:D34)</f>
        <v>7956</v>
      </c>
      <c r="E27" s="274">
        <f>SUM(E28:E34)</f>
        <v>8989</v>
      </c>
      <c r="F27" s="311"/>
      <c r="G27" s="323"/>
    </row>
    <row r="28" spans="1:7" ht="15" customHeight="1">
      <c r="A28" s="35"/>
      <c r="B28" s="36">
        <v>1</v>
      </c>
      <c r="C28" s="53" t="s">
        <v>103</v>
      </c>
      <c r="D28" s="259">
        <v>2005</v>
      </c>
      <c r="E28" s="142">
        <v>2428</v>
      </c>
      <c r="F28" s="308"/>
      <c r="G28" s="317"/>
    </row>
    <row r="29" spans="1:7" ht="15" customHeight="1">
      <c r="A29" s="35"/>
      <c r="B29" s="36">
        <v>2</v>
      </c>
      <c r="C29" s="52" t="s">
        <v>47</v>
      </c>
      <c r="D29" s="259">
        <v>625</v>
      </c>
      <c r="E29" s="142">
        <v>719</v>
      </c>
      <c r="F29" s="308"/>
      <c r="G29" s="317"/>
    </row>
    <row r="30" spans="1:7" ht="15" customHeight="1">
      <c r="A30" s="86"/>
      <c r="B30" s="87">
        <v>3</v>
      </c>
      <c r="C30" s="88" t="s">
        <v>48</v>
      </c>
      <c r="D30" s="263">
        <v>3501</v>
      </c>
      <c r="E30" s="143">
        <v>3986</v>
      </c>
      <c r="F30" s="309"/>
      <c r="G30" s="317"/>
    </row>
    <row r="31" spans="1:7" s="14" customFormat="1" ht="15" customHeight="1">
      <c r="A31" s="35"/>
      <c r="B31" s="36">
        <v>4</v>
      </c>
      <c r="C31" s="52" t="s">
        <v>146</v>
      </c>
      <c r="D31" s="259">
        <v>25</v>
      </c>
      <c r="E31" s="142">
        <v>56</v>
      </c>
      <c r="F31" s="308"/>
      <c r="G31" s="317"/>
    </row>
    <row r="32" spans="1:7" s="14" customFormat="1" ht="15" customHeight="1">
      <c r="A32" s="39"/>
      <c r="B32" s="40">
        <v>5</v>
      </c>
      <c r="C32" s="52" t="s">
        <v>236</v>
      </c>
      <c r="D32" s="264">
        <v>1800</v>
      </c>
      <c r="E32" s="276">
        <v>1800</v>
      </c>
      <c r="F32" s="314"/>
      <c r="G32" s="317"/>
    </row>
    <row r="33" spans="1:7" ht="15" customHeight="1">
      <c r="A33" s="39"/>
      <c r="B33" s="40">
        <v>6</v>
      </c>
      <c r="C33" s="61" t="s">
        <v>85</v>
      </c>
      <c r="D33" s="264"/>
      <c r="E33" s="276"/>
      <c r="F33" s="314"/>
      <c r="G33" s="317"/>
    </row>
    <row r="34" spans="1:7" ht="15" customHeight="1" thickBot="1">
      <c r="A34" s="35"/>
      <c r="B34" s="36">
        <v>7</v>
      </c>
      <c r="C34" s="52" t="s">
        <v>49</v>
      </c>
      <c r="D34" s="259"/>
      <c r="E34" s="142"/>
      <c r="F34" s="308"/>
      <c r="G34" s="319"/>
    </row>
    <row r="35" spans="1:7" s="14" customFormat="1" ht="15" customHeight="1" thickBot="1">
      <c r="A35" s="46">
        <v>10</v>
      </c>
      <c r="B35" s="47"/>
      <c r="C35" s="51" t="s">
        <v>86</v>
      </c>
      <c r="D35" s="260">
        <f>SUM(D36:D38)</f>
        <v>2943</v>
      </c>
      <c r="E35" s="274">
        <f>SUM(E36:E38)</f>
        <v>2943</v>
      </c>
      <c r="F35" s="311"/>
      <c r="G35" s="320"/>
    </row>
    <row r="36" spans="1:7" ht="15" customHeight="1">
      <c r="A36" s="35"/>
      <c r="B36" s="36">
        <v>1</v>
      </c>
      <c r="C36" s="52" t="s">
        <v>139</v>
      </c>
      <c r="D36" s="259">
        <v>1143</v>
      </c>
      <c r="E36" s="142">
        <v>1143</v>
      </c>
      <c r="F36" s="308"/>
      <c r="G36" s="317"/>
    </row>
    <row r="37" spans="1:7" ht="15" customHeight="1">
      <c r="A37" s="35"/>
      <c r="B37" s="36">
        <v>2</v>
      </c>
      <c r="C37" s="52" t="s">
        <v>152</v>
      </c>
      <c r="D37" s="259"/>
      <c r="E37" s="142"/>
      <c r="F37" s="308"/>
      <c r="G37" s="317"/>
    </row>
    <row r="38" spans="1:7" ht="15" customHeight="1" thickBot="1">
      <c r="A38" s="35"/>
      <c r="B38" s="36">
        <v>3</v>
      </c>
      <c r="C38" s="52" t="s">
        <v>272</v>
      </c>
      <c r="D38" s="259">
        <v>1800</v>
      </c>
      <c r="E38" s="142">
        <v>1800</v>
      </c>
      <c r="F38" s="308"/>
      <c r="G38" s="317"/>
    </row>
    <row r="39" spans="1:7" ht="15" customHeight="1" thickBot="1">
      <c r="A39" s="241"/>
      <c r="B39" s="242"/>
      <c r="C39" s="59" t="s">
        <v>91</v>
      </c>
      <c r="D39" s="265">
        <f>D27+D35</f>
        <v>10899</v>
      </c>
      <c r="E39" s="103">
        <f>E27+E35</f>
        <v>11932</v>
      </c>
      <c r="F39" s="313"/>
      <c r="G39" s="322"/>
    </row>
    <row r="40" ht="9.75" customHeight="1" thickBot="1">
      <c r="E40" s="315"/>
    </row>
    <row r="41" spans="1:7" ht="13.5" thickBot="1">
      <c r="A41" s="218" t="s">
        <v>92</v>
      </c>
      <c r="B41" s="219"/>
      <c r="C41" s="220"/>
      <c r="D41" s="406">
        <v>1</v>
      </c>
      <c r="E41" s="407"/>
      <c r="F41" s="407"/>
      <c r="G41" s="408"/>
    </row>
  </sheetData>
  <mergeCells count="7">
    <mergeCell ref="C2:F2"/>
    <mergeCell ref="C3:F3"/>
    <mergeCell ref="G5:G6"/>
    <mergeCell ref="D41:G41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I26" sqref="I26"/>
    </sheetView>
  </sheetViews>
  <sheetFormatPr defaultColWidth="9.00390625" defaultRowHeight="12.75"/>
  <cols>
    <col min="1" max="1" width="9.00390625" style="8" customWidth="1"/>
    <col min="2" max="2" width="8.625" style="1" bestFit="1" customWidth="1"/>
    <col min="3" max="3" width="39.625" style="1" customWidth="1"/>
    <col min="4" max="4" width="10.00390625" style="1" customWidth="1"/>
    <col min="5" max="6" width="11.00390625" style="1" customWidth="1"/>
    <col min="7" max="16384" width="9.375" style="1" customWidth="1"/>
  </cols>
  <sheetData>
    <row r="1" spans="1:6" s="10" customFormat="1" ht="21" customHeight="1" thickBot="1">
      <c r="A1" s="28"/>
      <c r="B1" s="29"/>
      <c r="C1" s="29"/>
      <c r="D1" s="30"/>
      <c r="E1" s="30"/>
      <c r="F1" s="30" t="s">
        <v>265</v>
      </c>
    </row>
    <row r="2" spans="1:7" s="11" customFormat="1" ht="15.75">
      <c r="A2" s="89" t="s">
        <v>52</v>
      </c>
      <c r="B2" s="90"/>
      <c r="C2" s="392" t="s">
        <v>220</v>
      </c>
      <c r="D2" s="393"/>
      <c r="E2" s="393"/>
      <c r="F2" s="402"/>
      <c r="G2" s="91" t="s">
        <v>96</v>
      </c>
    </row>
    <row r="3" spans="1:7" s="11" customFormat="1" ht="16.5" thickBot="1">
      <c r="A3" s="92" t="s">
        <v>54</v>
      </c>
      <c r="B3" s="93"/>
      <c r="C3" s="417" t="s">
        <v>288</v>
      </c>
      <c r="D3" s="418"/>
      <c r="E3" s="418"/>
      <c r="F3" s="419"/>
      <c r="G3" s="268" t="s">
        <v>208</v>
      </c>
    </row>
    <row r="4" spans="1:8" s="12" customFormat="1" ht="21" customHeight="1" thickBot="1">
      <c r="A4" s="31"/>
      <c r="B4" s="31"/>
      <c r="C4" s="31"/>
      <c r="D4" s="45"/>
      <c r="E4" s="45"/>
      <c r="F4" s="45" t="s">
        <v>57</v>
      </c>
      <c r="H4" s="11"/>
    </row>
    <row r="5" spans="1:7" ht="38.25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5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6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40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10720</v>
      </c>
      <c r="E9" s="272">
        <f>SUM(E10:E15)</f>
        <v>10720</v>
      </c>
      <c r="F9" s="307"/>
      <c r="G9" s="323"/>
    </row>
    <row r="10" spans="1:7" ht="15" customHeight="1">
      <c r="A10" s="35"/>
      <c r="B10" s="36">
        <v>1</v>
      </c>
      <c r="C10" s="52" t="s">
        <v>62</v>
      </c>
      <c r="D10" s="259">
        <v>9220</v>
      </c>
      <c r="E10" s="142">
        <v>9220</v>
      </c>
      <c r="F10" s="308"/>
      <c r="G10" s="317"/>
    </row>
    <row r="11" spans="1:7" ht="15" customHeight="1">
      <c r="A11" s="35"/>
      <c r="B11" s="36">
        <v>2</v>
      </c>
      <c r="C11" s="52" t="s">
        <v>63</v>
      </c>
      <c r="D11" s="259"/>
      <c r="E11" s="142"/>
      <c r="F11" s="308"/>
      <c r="G11" s="339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39"/>
    </row>
    <row r="13" spans="1:7" ht="15" customHeight="1">
      <c r="A13" s="35"/>
      <c r="B13" s="36">
        <v>4</v>
      </c>
      <c r="C13" s="52" t="s">
        <v>191</v>
      </c>
      <c r="D13" s="259">
        <v>1500</v>
      </c>
      <c r="E13" s="142">
        <v>1500</v>
      </c>
      <c r="F13" s="308"/>
      <c r="G13" s="339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39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41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18"/>
    </row>
    <row r="17" spans="1:7" s="14" customFormat="1" ht="15" customHeight="1" thickBot="1">
      <c r="A17" s="46">
        <v>5</v>
      </c>
      <c r="B17" s="47"/>
      <c r="C17" s="51" t="s">
        <v>226</v>
      </c>
      <c r="D17" s="260">
        <f>SUM(D18:D19)</f>
        <v>0</v>
      </c>
      <c r="E17" s="274">
        <f>SUM(E18:E19)</f>
        <v>0</v>
      </c>
      <c r="F17" s="311"/>
      <c r="G17" s="320"/>
    </row>
    <row r="18" spans="1:7" ht="15" customHeight="1">
      <c r="A18" s="35"/>
      <c r="B18" s="36">
        <v>1</v>
      </c>
      <c r="C18" s="52" t="s">
        <v>234</v>
      </c>
      <c r="D18" s="259"/>
      <c r="E18" s="142"/>
      <c r="F18" s="308"/>
      <c r="G18" s="317"/>
    </row>
    <row r="19" spans="1:7" ht="15" customHeight="1" thickBot="1">
      <c r="A19" s="86"/>
      <c r="B19" s="87">
        <v>2</v>
      </c>
      <c r="C19" s="88" t="s">
        <v>235</v>
      </c>
      <c r="D19" s="263"/>
      <c r="E19" s="143"/>
      <c r="F19" s="309"/>
      <c r="G19" s="341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/>
      <c r="G20" s="320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19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18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25905</v>
      </c>
      <c r="E23" s="273">
        <v>27443</v>
      </c>
      <c r="F23" s="310"/>
      <c r="G23" s="327"/>
    </row>
    <row r="24" spans="1:7" s="14" customFormat="1" ht="15" customHeight="1" thickBot="1">
      <c r="A24" s="248"/>
      <c r="B24" s="249"/>
      <c r="C24" s="282" t="s">
        <v>266</v>
      </c>
      <c r="D24" s="283">
        <v>8892</v>
      </c>
      <c r="E24" s="273">
        <v>8892</v>
      </c>
      <c r="F24" s="310"/>
      <c r="G24" s="326"/>
    </row>
    <row r="25" spans="1:7" s="2" customFormat="1" ht="15" customHeight="1" thickBot="1">
      <c r="A25" s="241"/>
      <c r="B25" s="242"/>
      <c r="C25" s="59" t="s">
        <v>43</v>
      </c>
      <c r="D25" s="265">
        <f>D9+D16+D17+D20+D23</f>
        <v>36625</v>
      </c>
      <c r="E25" s="103">
        <f>E9+E16+E17+E20+E23</f>
        <v>38163</v>
      </c>
      <c r="F25" s="313"/>
      <c r="G25" s="322"/>
    </row>
    <row r="26" spans="1:7" s="2" customFormat="1" ht="9.75" customHeight="1" thickBot="1">
      <c r="A26" s="215"/>
      <c r="B26" s="216"/>
      <c r="C26" s="217"/>
      <c r="D26" s="270"/>
      <c r="E26" s="270"/>
      <c r="F26" s="270"/>
      <c r="G26" s="363"/>
    </row>
    <row r="27" spans="1:7" s="211" customFormat="1" ht="15" customHeight="1" thickBot="1">
      <c r="A27" s="209"/>
      <c r="B27" s="210"/>
      <c r="C27" s="94" t="s">
        <v>81</v>
      </c>
      <c r="D27" s="269"/>
      <c r="E27" s="269"/>
      <c r="F27" s="269"/>
      <c r="G27" s="366"/>
    </row>
    <row r="28" spans="1:7" s="14" customFormat="1" ht="15" customHeight="1" thickBot="1">
      <c r="A28" s="46">
        <v>9</v>
      </c>
      <c r="B28" s="47"/>
      <c r="C28" s="51" t="s">
        <v>82</v>
      </c>
      <c r="D28" s="260">
        <f>SUM(D29:D35)</f>
        <v>35205</v>
      </c>
      <c r="E28" s="274">
        <f>SUM(E29:E35)</f>
        <v>36743</v>
      </c>
      <c r="F28" s="311"/>
      <c r="G28" s="323"/>
    </row>
    <row r="29" spans="1:7" ht="15" customHeight="1">
      <c r="A29" s="35"/>
      <c r="B29" s="36">
        <v>1</v>
      </c>
      <c r="C29" s="53" t="s">
        <v>103</v>
      </c>
      <c r="D29" s="259">
        <v>18298</v>
      </c>
      <c r="E29" s="142">
        <v>19465</v>
      </c>
      <c r="F29" s="308"/>
      <c r="G29" s="317"/>
    </row>
    <row r="30" spans="1:7" ht="15" customHeight="1">
      <c r="A30" s="35"/>
      <c r="B30" s="36">
        <v>2</v>
      </c>
      <c r="C30" s="52" t="s">
        <v>47</v>
      </c>
      <c r="D30" s="259">
        <v>5830</v>
      </c>
      <c r="E30" s="142">
        <v>6168</v>
      </c>
      <c r="F30" s="308"/>
      <c r="G30" s="339"/>
    </row>
    <row r="31" spans="1:7" ht="15" customHeight="1">
      <c r="A31" s="86"/>
      <c r="B31" s="87">
        <v>3</v>
      </c>
      <c r="C31" s="88" t="s">
        <v>48</v>
      </c>
      <c r="D31" s="263">
        <v>11042</v>
      </c>
      <c r="E31" s="143">
        <v>11042</v>
      </c>
      <c r="F31" s="309"/>
      <c r="G31" s="339"/>
    </row>
    <row r="32" spans="1:7" s="14" customFormat="1" ht="15" customHeight="1">
      <c r="A32" s="35"/>
      <c r="B32" s="36">
        <v>4</v>
      </c>
      <c r="C32" s="52" t="s">
        <v>146</v>
      </c>
      <c r="D32" s="259">
        <v>35</v>
      </c>
      <c r="E32" s="142">
        <v>68</v>
      </c>
      <c r="F32" s="308"/>
      <c r="G32" s="339"/>
    </row>
    <row r="33" spans="1:7" s="14" customFormat="1" ht="15" customHeight="1">
      <c r="A33" s="39"/>
      <c r="B33" s="40">
        <v>5</v>
      </c>
      <c r="C33" s="52" t="s">
        <v>224</v>
      </c>
      <c r="D33" s="264"/>
      <c r="E33" s="276"/>
      <c r="F33" s="314"/>
      <c r="G33" s="339"/>
    </row>
    <row r="34" spans="1:7" ht="15" customHeight="1">
      <c r="A34" s="39"/>
      <c r="B34" s="40">
        <v>6</v>
      </c>
      <c r="C34" s="61" t="s">
        <v>85</v>
      </c>
      <c r="D34" s="264"/>
      <c r="E34" s="276"/>
      <c r="F34" s="314"/>
      <c r="G34" s="339"/>
    </row>
    <row r="35" spans="1:7" ht="15" customHeight="1" thickBot="1">
      <c r="A35" s="35"/>
      <c r="B35" s="36">
        <v>7</v>
      </c>
      <c r="C35" s="52" t="s">
        <v>49</v>
      </c>
      <c r="D35" s="259"/>
      <c r="E35" s="142"/>
      <c r="F35" s="308"/>
      <c r="G35" s="341"/>
    </row>
    <row r="36" spans="1:7" s="14" customFormat="1" ht="15" customHeight="1" thickBot="1">
      <c r="A36" s="46">
        <v>10</v>
      </c>
      <c r="B36" s="47"/>
      <c r="C36" s="51" t="s">
        <v>86</v>
      </c>
      <c r="D36" s="260">
        <f>SUM(D37:D39)</f>
        <v>1420</v>
      </c>
      <c r="E36" s="274">
        <f>SUM(E37:E39)</f>
        <v>1420</v>
      </c>
      <c r="F36" s="311"/>
      <c r="G36" s="320"/>
    </row>
    <row r="37" spans="1:7" ht="15" customHeight="1">
      <c r="A37" s="35"/>
      <c r="B37" s="36">
        <v>1</v>
      </c>
      <c r="C37" s="52" t="s">
        <v>139</v>
      </c>
      <c r="D37" s="259">
        <v>420</v>
      </c>
      <c r="E37" s="142">
        <v>420</v>
      </c>
      <c r="F37" s="308"/>
      <c r="G37" s="317"/>
    </row>
    <row r="38" spans="1:7" ht="15" customHeight="1">
      <c r="A38" s="35"/>
      <c r="B38" s="36">
        <v>2</v>
      </c>
      <c r="C38" s="52" t="s">
        <v>152</v>
      </c>
      <c r="D38" s="259"/>
      <c r="E38" s="142"/>
      <c r="F38" s="308"/>
      <c r="G38" s="339"/>
    </row>
    <row r="39" spans="1:7" ht="15" customHeight="1" thickBot="1">
      <c r="A39" s="35"/>
      <c r="B39" s="36">
        <v>3</v>
      </c>
      <c r="C39" s="52" t="s">
        <v>88</v>
      </c>
      <c r="D39" s="259">
        <v>1000</v>
      </c>
      <c r="E39" s="142">
        <v>1000</v>
      </c>
      <c r="F39" s="308"/>
      <c r="G39" s="342"/>
    </row>
    <row r="40" spans="1:7" ht="15" customHeight="1" thickBot="1">
      <c r="A40" s="241"/>
      <c r="B40" s="242"/>
      <c r="C40" s="59" t="s">
        <v>91</v>
      </c>
      <c r="D40" s="265">
        <f>D28+D36</f>
        <v>36625</v>
      </c>
      <c r="E40" s="103">
        <f>E28+E36</f>
        <v>38163</v>
      </c>
      <c r="F40" s="313"/>
      <c r="G40" s="322"/>
    </row>
    <row r="41" ht="9.75" customHeight="1" thickBot="1">
      <c r="E41" s="315"/>
    </row>
    <row r="42" spans="1:7" ht="13.5" thickBot="1">
      <c r="A42" s="218" t="s">
        <v>92</v>
      </c>
      <c r="B42" s="219"/>
      <c r="C42" s="220"/>
      <c r="D42" s="406">
        <v>10</v>
      </c>
      <c r="E42" s="407"/>
      <c r="F42" s="407"/>
      <c r="G42" s="408"/>
    </row>
  </sheetData>
  <mergeCells count="7">
    <mergeCell ref="G5:G6"/>
    <mergeCell ref="C2:F2"/>
    <mergeCell ref="C3:F3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26" sqref="I26"/>
    </sheetView>
  </sheetViews>
  <sheetFormatPr defaultColWidth="9.00390625" defaultRowHeight="12.75"/>
  <cols>
    <col min="1" max="1" width="8.875" style="8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10" customFormat="1" ht="21" customHeight="1" thickBot="1">
      <c r="A1" s="28"/>
      <c r="B1" s="29"/>
      <c r="C1" s="29"/>
      <c r="D1" s="30"/>
      <c r="E1" s="30"/>
      <c r="F1" s="30" t="s">
        <v>274</v>
      </c>
    </row>
    <row r="2" spans="1:7" s="11" customFormat="1" ht="15.75">
      <c r="A2" s="89" t="s">
        <v>52</v>
      </c>
      <c r="B2" s="90"/>
      <c r="C2" s="420" t="s">
        <v>215</v>
      </c>
      <c r="D2" s="421"/>
      <c r="E2" s="421"/>
      <c r="F2" s="422"/>
      <c r="G2" s="91">
        <v>3</v>
      </c>
    </row>
    <row r="3" spans="1:7" s="11" customFormat="1" ht="16.5" thickBot="1">
      <c r="A3" s="92" t="s">
        <v>54</v>
      </c>
      <c r="B3" s="93"/>
      <c r="C3" s="423" t="s">
        <v>195</v>
      </c>
      <c r="D3" s="424"/>
      <c r="E3" s="424"/>
      <c r="F3" s="425"/>
      <c r="G3" s="268" t="s">
        <v>208</v>
      </c>
    </row>
    <row r="4" spans="1:6" s="12" customFormat="1" ht="21" customHeight="1" thickBot="1">
      <c r="A4" s="31"/>
      <c r="B4" s="31"/>
      <c r="C4" s="31"/>
      <c r="D4" s="45"/>
      <c r="E4" s="45"/>
      <c r="F4" s="45" t="s">
        <v>57</v>
      </c>
    </row>
    <row r="5" spans="1:7" ht="39" thickBot="1">
      <c r="A5" s="32" t="s">
        <v>188</v>
      </c>
      <c r="B5" s="33" t="s">
        <v>58</v>
      </c>
      <c r="C5" s="396" t="s">
        <v>189</v>
      </c>
      <c r="D5" s="255" t="s">
        <v>159</v>
      </c>
      <c r="E5" s="33" t="s">
        <v>160</v>
      </c>
      <c r="F5" s="400" t="s">
        <v>155</v>
      </c>
      <c r="G5" s="413" t="s">
        <v>279</v>
      </c>
    </row>
    <row r="6" spans="1:7" ht="13.5" thickBot="1">
      <c r="A6" s="207" t="s">
        <v>59</v>
      </c>
      <c r="B6" s="208"/>
      <c r="C6" s="397"/>
      <c r="D6" s="398" t="s">
        <v>190</v>
      </c>
      <c r="E6" s="399"/>
      <c r="F6" s="401"/>
      <c r="G6" s="414"/>
    </row>
    <row r="7" spans="1:7" s="9" customFormat="1" ht="16.5" thickBot="1">
      <c r="A7" s="50">
        <v>1</v>
      </c>
      <c r="B7" s="49">
        <v>2</v>
      </c>
      <c r="C7" s="49">
        <v>3</v>
      </c>
      <c r="D7" s="256">
        <v>4</v>
      </c>
      <c r="E7" s="256">
        <v>5</v>
      </c>
      <c r="F7" s="256">
        <v>6</v>
      </c>
      <c r="G7" s="302">
        <v>7</v>
      </c>
    </row>
    <row r="8" spans="1:7" s="211" customFormat="1" ht="15.75" customHeight="1" thickBot="1">
      <c r="A8" s="209"/>
      <c r="B8" s="210"/>
      <c r="C8" s="94" t="s">
        <v>60</v>
      </c>
      <c r="D8" s="269"/>
      <c r="E8" s="269"/>
      <c r="F8" s="269"/>
      <c r="G8" s="324"/>
    </row>
    <row r="9" spans="1:7" s="14" customFormat="1" ht="15" customHeight="1" thickBot="1">
      <c r="A9" s="46">
        <v>1</v>
      </c>
      <c r="B9" s="47"/>
      <c r="C9" s="51" t="s">
        <v>61</v>
      </c>
      <c r="D9" s="258">
        <f>SUM(D10:D15)</f>
        <v>0</v>
      </c>
      <c r="E9" s="272">
        <f>SUM(E10:E15)</f>
        <v>0</v>
      </c>
      <c r="F9" s="307">
        <f>SUM(F10:F15)</f>
        <v>0</v>
      </c>
      <c r="G9" s="323"/>
    </row>
    <row r="10" spans="1:7" ht="15" customHeight="1">
      <c r="A10" s="35"/>
      <c r="B10" s="36">
        <v>1</v>
      </c>
      <c r="C10" s="52" t="s">
        <v>62</v>
      </c>
      <c r="D10" s="259"/>
      <c r="E10" s="142"/>
      <c r="F10" s="308"/>
      <c r="G10" s="317"/>
    </row>
    <row r="11" spans="1:7" ht="15" customHeight="1">
      <c r="A11" s="35"/>
      <c r="B11" s="36">
        <v>2</v>
      </c>
      <c r="C11" s="52" t="s">
        <v>63</v>
      </c>
      <c r="D11" s="259"/>
      <c r="E11" s="142"/>
      <c r="F11" s="308"/>
      <c r="G11" s="317"/>
    </row>
    <row r="12" spans="1:7" ht="15" customHeight="1">
      <c r="A12" s="35"/>
      <c r="B12" s="36">
        <v>3</v>
      </c>
      <c r="C12" s="52" t="s">
        <v>93</v>
      </c>
      <c r="D12" s="259"/>
      <c r="E12" s="142"/>
      <c r="F12" s="308"/>
      <c r="G12" s="317"/>
    </row>
    <row r="13" spans="1:7" ht="15" customHeight="1">
      <c r="A13" s="35"/>
      <c r="B13" s="36">
        <v>4</v>
      </c>
      <c r="C13" s="52" t="s">
        <v>191</v>
      </c>
      <c r="D13" s="259"/>
      <c r="E13" s="142"/>
      <c r="F13" s="308"/>
      <c r="G13" s="317"/>
    </row>
    <row r="14" spans="1:7" ht="15" customHeight="1">
      <c r="A14" s="35"/>
      <c r="B14" s="36">
        <v>5</v>
      </c>
      <c r="C14" s="52" t="s">
        <v>153</v>
      </c>
      <c r="D14" s="259"/>
      <c r="E14" s="142"/>
      <c r="F14" s="308"/>
      <c r="G14" s="317"/>
    </row>
    <row r="15" spans="1:7" ht="15" customHeight="1" thickBot="1">
      <c r="A15" s="86"/>
      <c r="B15" s="87">
        <v>6</v>
      </c>
      <c r="C15" s="88" t="s">
        <v>64</v>
      </c>
      <c r="D15" s="263"/>
      <c r="E15" s="143"/>
      <c r="F15" s="309"/>
      <c r="G15" s="319"/>
    </row>
    <row r="16" spans="1:7" ht="15" customHeight="1" thickBot="1">
      <c r="A16" s="248">
        <v>3</v>
      </c>
      <c r="B16" s="251">
        <v>1</v>
      </c>
      <c r="C16" s="250" t="s">
        <v>68</v>
      </c>
      <c r="D16" s="266"/>
      <c r="E16" s="273"/>
      <c r="F16" s="310"/>
      <c r="G16" s="318"/>
    </row>
    <row r="17" spans="1:7" s="14" customFormat="1" ht="15" customHeight="1" thickBot="1">
      <c r="A17" s="46">
        <v>5</v>
      </c>
      <c r="B17" s="47"/>
      <c r="C17" s="51" t="s">
        <v>226</v>
      </c>
      <c r="D17" s="260">
        <f>SUM(D18:D19)</f>
        <v>0</v>
      </c>
      <c r="E17" s="274">
        <f>SUM(E18:E19)</f>
        <v>0</v>
      </c>
      <c r="F17" s="311">
        <f>SUM(F18:F19)</f>
        <v>0</v>
      </c>
      <c r="G17" s="320"/>
    </row>
    <row r="18" spans="1:7" ht="15" customHeight="1">
      <c r="A18" s="35"/>
      <c r="B18" s="36">
        <v>1</v>
      </c>
      <c r="C18" s="52" t="s">
        <v>234</v>
      </c>
      <c r="D18" s="259"/>
      <c r="E18" s="142"/>
      <c r="F18" s="308"/>
      <c r="G18" s="317"/>
    </row>
    <row r="19" spans="1:7" ht="15" customHeight="1" thickBot="1">
      <c r="A19" s="86"/>
      <c r="B19" s="87">
        <v>2</v>
      </c>
      <c r="C19" s="88" t="s">
        <v>235</v>
      </c>
      <c r="D19" s="263"/>
      <c r="E19" s="143"/>
      <c r="F19" s="309"/>
      <c r="G19" s="319"/>
    </row>
    <row r="20" spans="1:7" ht="15" customHeight="1" thickBot="1">
      <c r="A20" s="46">
        <v>7</v>
      </c>
      <c r="B20" s="48"/>
      <c r="C20" s="51" t="s">
        <v>80</v>
      </c>
      <c r="D20" s="258">
        <f>D21+D22</f>
        <v>0</v>
      </c>
      <c r="E20" s="272">
        <f>E21+E22</f>
        <v>0</v>
      </c>
      <c r="F20" s="307">
        <f>F21+F22</f>
        <v>0</v>
      </c>
      <c r="G20" s="320"/>
    </row>
    <row r="21" spans="1:7" ht="15" customHeight="1" thickBot="1">
      <c r="A21" s="212"/>
      <c r="B21" s="213">
        <v>1</v>
      </c>
      <c r="C21" s="214" t="s">
        <v>128</v>
      </c>
      <c r="D21" s="271"/>
      <c r="E21" s="275"/>
      <c r="F21" s="312"/>
      <c r="G21" s="319"/>
    </row>
    <row r="22" spans="1:7" ht="15" customHeight="1" thickBot="1">
      <c r="A22" s="212"/>
      <c r="B22" s="213">
        <v>2</v>
      </c>
      <c r="C22" s="214" t="s">
        <v>193</v>
      </c>
      <c r="D22" s="271"/>
      <c r="E22" s="275"/>
      <c r="F22" s="312"/>
      <c r="G22" s="318"/>
    </row>
    <row r="23" spans="1:7" s="14" customFormat="1" ht="15" customHeight="1" thickBot="1">
      <c r="A23" s="248">
        <v>8</v>
      </c>
      <c r="B23" s="249">
        <v>1</v>
      </c>
      <c r="C23" s="250" t="s">
        <v>94</v>
      </c>
      <c r="D23" s="266">
        <v>555</v>
      </c>
      <c r="E23" s="273">
        <v>879</v>
      </c>
      <c r="F23" s="310"/>
      <c r="G23" s="330"/>
    </row>
    <row r="24" spans="1:7" s="2" customFormat="1" ht="15" customHeight="1" thickBot="1">
      <c r="A24" s="241"/>
      <c r="B24" s="242"/>
      <c r="C24" s="59" t="s">
        <v>43</v>
      </c>
      <c r="D24" s="265">
        <f>D9+D16+D17+D20+D23</f>
        <v>555</v>
      </c>
      <c r="E24" s="103">
        <f>E9+E16+E17+E20+E23</f>
        <v>879</v>
      </c>
      <c r="F24" s="313"/>
      <c r="G24" s="306"/>
    </row>
    <row r="25" spans="1:7" s="2" customFormat="1" ht="14.25" customHeight="1" thickBot="1">
      <c r="A25" s="215"/>
      <c r="B25" s="216"/>
      <c r="C25" s="217"/>
      <c r="D25" s="270"/>
      <c r="E25" s="270"/>
      <c r="F25" s="270"/>
      <c r="G25" s="362"/>
    </row>
    <row r="26" spans="1:7" s="211" customFormat="1" ht="15" customHeight="1" thickBot="1">
      <c r="A26" s="209"/>
      <c r="B26" s="210"/>
      <c r="C26" s="94" t="s">
        <v>81</v>
      </c>
      <c r="D26" s="269"/>
      <c r="E26" s="269"/>
      <c r="F26" s="269"/>
      <c r="G26" s="367"/>
    </row>
    <row r="27" spans="1:7" s="14" customFormat="1" ht="15" customHeight="1" thickBot="1">
      <c r="A27" s="46">
        <v>9</v>
      </c>
      <c r="B27" s="47"/>
      <c r="C27" s="51" t="s">
        <v>82</v>
      </c>
      <c r="D27" s="260">
        <f>SUM(D28:D34)</f>
        <v>555</v>
      </c>
      <c r="E27" s="274">
        <f>SUM(E28:E34)</f>
        <v>879</v>
      </c>
      <c r="F27" s="311"/>
      <c r="G27" s="343"/>
    </row>
    <row r="28" spans="1:7" ht="15" customHeight="1">
      <c r="A28" s="35"/>
      <c r="B28" s="36">
        <v>1</v>
      </c>
      <c r="C28" s="53" t="s">
        <v>103</v>
      </c>
      <c r="D28" s="259"/>
      <c r="E28" s="142"/>
      <c r="F28" s="308"/>
      <c r="G28" s="331"/>
    </row>
    <row r="29" spans="1:7" ht="15" customHeight="1">
      <c r="A29" s="35"/>
      <c r="B29" s="36">
        <v>2</v>
      </c>
      <c r="C29" s="52" t="s">
        <v>47</v>
      </c>
      <c r="D29" s="259"/>
      <c r="E29" s="142"/>
      <c r="F29" s="308"/>
      <c r="G29" s="331"/>
    </row>
    <row r="30" spans="1:7" ht="15" customHeight="1">
      <c r="A30" s="86"/>
      <c r="B30" s="87">
        <v>3</v>
      </c>
      <c r="C30" s="88" t="s">
        <v>239</v>
      </c>
      <c r="D30" s="263">
        <v>555</v>
      </c>
      <c r="E30" s="143">
        <v>789</v>
      </c>
      <c r="F30" s="309"/>
      <c r="G30" s="331"/>
    </row>
    <row r="31" spans="1:7" s="14" customFormat="1" ht="15" customHeight="1">
      <c r="A31" s="35"/>
      <c r="B31" s="36">
        <v>4</v>
      </c>
      <c r="C31" s="52" t="s">
        <v>146</v>
      </c>
      <c r="D31" s="259"/>
      <c r="E31" s="142"/>
      <c r="F31" s="308"/>
      <c r="G31" s="331"/>
    </row>
    <row r="32" spans="1:7" s="14" customFormat="1" ht="15" customHeight="1">
      <c r="A32" s="39"/>
      <c r="B32" s="40">
        <v>5</v>
      </c>
      <c r="C32" s="52" t="s">
        <v>240</v>
      </c>
      <c r="D32" s="264"/>
      <c r="E32" s="276">
        <v>90</v>
      </c>
      <c r="F32" s="314"/>
      <c r="G32" s="331"/>
    </row>
    <row r="33" spans="1:7" ht="15" customHeight="1">
      <c r="A33" s="39"/>
      <c r="B33" s="40">
        <v>6</v>
      </c>
      <c r="C33" s="61" t="s">
        <v>85</v>
      </c>
      <c r="D33" s="264"/>
      <c r="E33" s="276"/>
      <c r="F33" s="314"/>
      <c r="G33" s="331"/>
    </row>
    <row r="34" spans="1:7" ht="15" customHeight="1" thickBot="1">
      <c r="A34" s="35"/>
      <c r="B34" s="36">
        <v>7</v>
      </c>
      <c r="C34" s="52" t="s">
        <v>49</v>
      </c>
      <c r="D34" s="259"/>
      <c r="E34" s="142"/>
      <c r="F34" s="308"/>
      <c r="G34" s="332"/>
    </row>
    <row r="35" spans="1:7" s="14" customFormat="1" ht="15" customHeight="1" thickBot="1">
      <c r="A35" s="46">
        <v>10</v>
      </c>
      <c r="B35" s="47"/>
      <c r="C35" s="51" t="s">
        <v>86</v>
      </c>
      <c r="D35" s="260">
        <f>SUM(D36:D38)</f>
        <v>0</v>
      </c>
      <c r="E35" s="274">
        <f>SUM(E36:E38)</f>
        <v>0</v>
      </c>
      <c r="F35" s="311"/>
      <c r="G35" s="343"/>
    </row>
    <row r="36" spans="1:7" ht="15" customHeight="1">
      <c r="A36" s="35"/>
      <c r="B36" s="36">
        <v>1</v>
      </c>
      <c r="C36" s="52" t="s">
        <v>139</v>
      </c>
      <c r="D36" s="259"/>
      <c r="E36" s="142"/>
      <c r="F36" s="308"/>
      <c r="G36" s="331"/>
    </row>
    <row r="37" spans="1:7" ht="15" customHeight="1">
      <c r="A37" s="35"/>
      <c r="B37" s="36">
        <v>2</v>
      </c>
      <c r="C37" s="52" t="s">
        <v>152</v>
      </c>
      <c r="D37" s="259"/>
      <c r="E37" s="142"/>
      <c r="F37" s="308"/>
      <c r="G37" s="331"/>
    </row>
    <row r="38" spans="1:7" ht="15" customHeight="1" thickBot="1">
      <c r="A38" s="35"/>
      <c r="B38" s="36">
        <v>3</v>
      </c>
      <c r="C38" s="52" t="s">
        <v>88</v>
      </c>
      <c r="D38" s="259"/>
      <c r="E38" s="142"/>
      <c r="F38" s="308"/>
      <c r="G38" s="332"/>
    </row>
    <row r="39" spans="1:7" ht="15" customHeight="1" thickBot="1">
      <c r="A39" s="241"/>
      <c r="B39" s="242"/>
      <c r="C39" s="59" t="s">
        <v>91</v>
      </c>
      <c r="D39" s="265">
        <f>D27+D35</f>
        <v>555</v>
      </c>
      <c r="E39" s="103">
        <f>E27+E35</f>
        <v>879</v>
      </c>
      <c r="F39" s="313"/>
      <c r="G39" s="306"/>
    </row>
    <row r="40" ht="9.75" customHeight="1" thickBot="1">
      <c r="E40" s="315"/>
    </row>
    <row r="41" spans="1:7" ht="13.5" thickBot="1">
      <c r="A41" s="218" t="s">
        <v>92</v>
      </c>
      <c r="B41" s="219"/>
      <c r="C41" s="220"/>
      <c r="D41" s="406"/>
      <c r="E41" s="407"/>
      <c r="F41" s="407"/>
      <c r="G41" s="408"/>
    </row>
  </sheetData>
  <mergeCells count="7">
    <mergeCell ref="C2:F2"/>
    <mergeCell ref="C3:F3"/>
    <mergeCell ref="G5:G6"/>
    <mergeCell ref="D41:G41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2008-09-02T11:13:51Z</cp:lastPrinted>
  <dcterms:created xsi:type="dcterms:W3CDTF">1999-10-30T10:30:45Z</dcterms:created>
  <dcterms:modified xsi:type="dcterms:W3CDTF">2008-10-08T09:42:16Z</dcterms:modified>
  <cp:category/>
  <cp:version/>
  <cp:contentType/>
  <cp:contentStatus/>
</cp:coreProperties>
</file>