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1. sz. mell." sheetId="1" r:id="rId1"/>
    <sheet name="2. sz. mell." sheetId="2" r:id="rId2"/>
    <sheet name="3.1. sz. mell" sheetId="3" r:id="rId3"/>
    <sheet name="3.2.sz. mell" sheetId="4" r:id="rId4"/>
    <sheet name="3.3.a.sz. mell ." sheetId="5" r:id="rId5"/>
    <sheet name="3.3.b. sz. melléklet" sheetId="6" r:id="rId6"/>
    <sheet name="4.a.sz.mell" sheetId="7" r:id="rId7"/>
    <sheet name="4.b.sz.mell " sheetId="8" r:id="rId8"/>
    <sheet name="5.sz.mell" sheetId="9" r:id="rId9"/>
    <sheet name="6.sz.mell" sheetId="10" r:id="rId10"/>
    <sheet name="7.sz.mell" sheetId="11" r:id="rId11"/>
    <sheet name="8. sz. mell" sheetId="12" r:id="rId12"/>
    <sheet name="9. sz. mell " sheetId="13" r:id="rId13"/>
  </sheet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<sst xmlns="http://schemas.openxmlformats.org/spreadsheetml/2006/main" count="658" uniqueCount="423">
  <si>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</si>
  <si>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</si>
  <si>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</si>
  <si>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</si>
  <si>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</si>
  <si>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</si>
  <si>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</si>
  <si>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</si>
  <si>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</si>
  <si>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</si>
  <si>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</si>
  <si>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</si>
  <si>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</si>
  <si>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</si>
  <si>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</si>
  <si>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</si>
  <si>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</si>
  <si>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</si>
  <si>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</si>
  <si>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</si>
  <si>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</si>
  <si>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</si>
  <si>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</si>
  <si>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</si>
  <si>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</si>
  <si>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</si>
  <si>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</si>
  <si>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</si>
  <si>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</si>
  <si>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</si>
  <si>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</si>
  <si>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</si>
  <si>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</si>
  <si>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</si>
  <si>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</si>
  <si>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</si>
  <si>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</si>
  <si>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</si>
  <si>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</si>
  <si>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</si>
  <si>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</si>
  <si>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</si>
  <si>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</si>
  <si>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</si>
  <si>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</si>
  <si>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</si>
  <si>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</si>
  <si>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</si>
  <si>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</si>
  <si>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</si>
  <si>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</si>
  <si>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</si>
  <si>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</si>
  <si>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</si>
  <si>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</si>
  <si>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</si>
  <si>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</si>
  <si>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</si>
  <si>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</si>
  <si>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</si>
  <si>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</si>
  <si>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</si>
  <si>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</si>
  <si>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</si>
  <si>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</si>
  <si>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</si>
  <si>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</si>
  <si>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</si>
  <si>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</si>
  <si>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</si>
  <si>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</si>
  <si>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</si>
  <si>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Működésképtelen önkormányzatok tám.</t>
  </si>
  <si>
    <t>Normatív kötött felhasználású támogatás</t>
  </si>
  <si>
    <t>Területi kiegyenlítést szolg. fejl. célú tám.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</si>
  <si>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</si>
  <si>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</si>
  <si>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</si>
  <si>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</si>
  <si>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</si>
  <si>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</si>
  <si>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</si>
  <si>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</si>
  <si>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</si>
  <si>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</si>
  <si>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</si>
  <si>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</si>
  <si>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</si>
  <si>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</si>
  <si>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</si>
  <si>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</si>
  <si>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</si>
  <si>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</si>
  <si>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</si>
  <si>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</si>
  <si>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</si>
  <si>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</si>
  <si>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</si>
  <si>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</si>
  <si>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</si>
  <si>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</si>
  <si>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</si>
  <si>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</si>
  <si>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</si>
  <si>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</si>
  <si>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</si>
  <si>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</si>
  <si>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</si>
  <si>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</si>
  <si>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</si>
  <si>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</si>
  <si>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</si>
  <si>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</si>
  <si>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</si>
  <si>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</si>
  <si>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</si>
  <si>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</si>
  <si>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</si>
  <si>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</si>
  <si>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</si>
  <si>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</si>
  <si>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</si>
  <si>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</si>
  <si>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Működésképtelen önkormányzatok támogatása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</si>
  <si>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</si>
  <si>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</si>
  <si>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</si>
  <si>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</si>
  <si>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</si>
  <si>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Társadalom- és szociálpolitikai juttatások</t>
  </si>
  <si>
    <t>Egyéb tartalék</t>
  </si>
  <si>
    <t>V. Finanszírozási bevételek</t>
  </si>
  <si>
    <t>Támogatások, kiegészítések</t>
  </si>
  <si>
    <t>Kiegészítő támogatás (egyéb)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</si>
  <si>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</si>
  <si>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</si>
  <si>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</si>
  <si>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</si>
  <si>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</si>
  <si>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</si>
  <si>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</si>
  <si>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</si>
  <si>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</si>
  <si>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</si>
  <si>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</si>
  <si>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</si>
  <si>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Eredeti</t>
  </si>
  <si>
    <t>Módosított</t>
  </si>
  <si>
    <t>Önkormányzatok sajátos működési bevételei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</si>
  <si>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</si>
  <si>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</si>
  <si>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</si>
  <si>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</si>
  <si>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</si>
  <si>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</si>
  <si>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</si>
  <si>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</si>
  <si>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</si>
  <si>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</si>
  <si>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Előző évi vállalkozási eredmény igénybevétele</t>
  </si>
  <si>
    <t>----------------------------------------------------------</t>
  </si>
  <si>
    <t>Előző évi pénzmaradvány</t>
  </si>
  <si>
    <t>Intézményi beruházás</t>
  </si>
  <si>
    <t>Cél-, címzett támogatás</t>
  </si>
  <si>
    <t>Területi kiegyenlítést szolg. Fejl. Célú támogatás</t>
  </si>
  <si>
    <t>EU támogatásból megvalósulóprojekt</t>
  </si>
  <si>
    <t>Költségvetési szervek támogatása</t>
  </si>
  <si>
    <t>-------------</t>
  </si>
  <si>
    <t>Felhalmozási célú hitelek kamata</t>
  </si>
  <si>
    <t>Sióagárd Község Önkormányzata</t>
  </si>
  <si>
    <t>Támogatásértékű bevétel TB alapoktól</t>
  </si>
  <si>
    <t>Támogatásértékű bev. elkülönített állami pénzalapból</t>
  </si>
  <si>
    <t>Működési célú pénzeszközátadás, támog. ért. Kiadás</t>
  </si>
  <si>
    <t>Támogatásértékű bevételek, átvett pénzeszk.</t>
  </si>
  <si>
    <t>Támogatásértékű bevételek</t>
  </si>
  <si>
    <t>Működ. célú támog. ért. Kiadás</t>
  </si>
  <si>
    <t>Támogatásértékű kiadások</t>
  </si>
  <si>
    <t>Működési célú támogatásértékű bevétel</t>
  </si>
  <si>
    <t>Fejlesztési célú támogatásértékű bevétel</t>
  </si>
  <si>
    <t xml:space="preserve">Dologi  kiadások                                               </t>
  </si>
  <si>
    <t>Támogatásértékű kiadás</t>
  </si>
  <si>
    <t>Felhalmozási célú hiteltörlesztés</t>
  </si>
  <si>
    <t>Felhalmozási célú hitel felvétel</t>
  </si>
  <si>
    <t>Községgazdálkodás</t>
  </si>
  <si>
    <t>3/1. számú melléklet</t>
  </si>
  <si>
    <t>3/2. számú melléklet</t>
  </si>
  <si>
    <t>Sióagárd-Fácánkert Községek Körjegyzősége</t>
  </si>
  <si>
    <t>Létszámkeret (fő)</t>
  </si>
  <si>
    <t>Átlagos állományi létszám/ (fő)</t>
  </si>
  <si>
    <t>Teljesítés %-a</t>
  </si>
  <si>
    <t>Támogatásért. bev. helyi önkormányzatoktól</t>
  </si>
  <si>
    <t>37.</t>
  </si>
  <si>
    <t>Függő, átfutó bevételek</t>
  </si>
  <si>
    <t>Céljell. dec. támogatás, vis major</t>
  </si>
  <si>
    <t xml:space="preserve">Cél- és címzett támogatás </t>
  </si>
  <si>
    <t>Jövedelempótló támogatások kiegészítése</t>
  </si>
  <si>
    <t>Átvett pénzeszközök</t>
  </si>
  <si>
    <t xml:space="preserve">Egyéb közp.támogatás </t>
  </si>
  <si>
    <t>Fejlesztési célú tartalék</t>
  </si>
  <si>
    <t>V. Egyéb kiadások (függő, átfutó)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</si>
  <si>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</si>
  <si>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</si>
  <si>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</si>
  <si>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</si>
  <si>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</si>
  <si>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</si>
  <si>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</si>
  <si>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</si>
  <si>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Munkahelyi vendéglátás</t>
  </si>
  <si>
    <t>Német Kisebbségi Önkormányzat</t>
  </si>
  <si>
    <t>Önkormányzat működési bevételei</t>
  </si>
  <si>
    <t>Cél- és címzett támogatások</t>
  </si>
  <si>
    <t xml:space="preserve">Egyéb központi támogatás </t>
  </si>
  <si>
    <t xml:space="preserve">   Előző évi visszatérítés</t>
  </si>
  <si>
    <t>Támogatásértékű bev. TB alapból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</si>
  <si>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</si>
  <si>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</si>
  <si>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</si>
  <si>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</si>
  <si>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</si>
  <si>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Felesztési célú tartalékok</t>
  </si>
  <si>
    <t xml:space="preserve">Függő-, átfutó kiadások </t>
  </si>
  <si>
    <t>Finanszírozási kiadások (átfutó)</t>
  </si>
  <si>
    <t>Egyéb (függő-, átfutó kiadások)</t>
  </si>
  <si>
    <t>Felhalmozási célú támog.értékű bevétel, pénze. átvétel</t>
  </si>
  <si>
    <t>Felhalmozási célú pénzeszköz átadás, támog. ért. kiadás</t>
  </si>
  <si>
    <t>Sorszám</t>
  </si>
  <si>
    <t>Közművelődési, sportfeladatok</t>
  </si>
  <si>
    <t>OGY képviselő-választáshoz kapcsolódó tevék.</t>
  </si>
  <si>
    <t>Önkorm. képviselőválasztásokhoz kapcs. tev.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</si>
  <si>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</si>
  <si>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</si>
  <si>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</si>
  <si>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</si>
  <si>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</si>
  <si>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</si>
  <si>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</si>
  <si>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</si>
  <si>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VIII.</t>
  </si>
  <si>
    <t>Támog. kölcsönök kiadásai</t>
  </si>
  <si>
    <t>38.</t>
  </si>
  <si>
    <t>Felhalmozási célú támog. értékű bev,pénzeszk. átvétel</t>
  </si>
  <si>
    <t>IV. Támogatásértékű bevételek, átvett pénzeszk.</t>
  </si>
  <si>
    <t>Támogatásért. Bev. EU költségvetésből</t>
  </si>
  <si>
    <t>39.</t>
  </si>
  <si>
    <t>Támogatási kölcsön kiadásai</t>
  </si>
  <si>
    <r>
      <t xml:space="preserve">                                                                      </t>
    </r>
    <r>
      <rPr>
        <b/>
        <i/>
        <sz val="12"/>
        <rFont val="Times New Roman CE"/>
        <family val="0"/>
      </rPr>
      <t xml:space="preserve">BEVÉTELEK                     </t>
    </r>
    <r>
      <rPr>
        <b/>
        <i/>
        <sz val="10"/>
        <rFont val="Times New Roman CE"/>
        <family val="1"/>
      </rPr>
      <t xml:space="preserve">              Ezer forintban !</t>
    </r>
  </si>
  <si>
    <t>Támogatásértékű bevétel közp. kv. szervtől</t>
  </si>
  <si>
    <t>Támogatási kölcsönök kiadásai</t>
  </si>
  <si>
    <t>Sióagárd Község Önkormányzata Képviselő-testületének</t>
  </si>
  <si>
    <t>1/2001. (II.19.) sz. rendeletében, valamint</t>
  </si>
  <si>
    <t>Fácánkert Község Önkormányzata Képviselő-testületének</t>
  </si>
  <si>
    <t>1/2001. (II.19.) sz. rendeletében</t>
  </si>
  <si>
    <t>meghatározott juttatásokra és támogatásokra kifizethető keret</t>
  </si>
  <si>
    <t>A) Juttatásokra kifizethető keret</t>
  </si>
  <si>
    <t>Juttatások megnevezése</t>
  </si>
  <si>
    <t>Éves keretösszeg</t>
  </si>
  <si>
    <t>A/1</t>
  </si>
  <si>
    <t>Lakhatási támogatás</t>
  </si>
  <si>
    <t>A/2</t>
  </si>
  <si>
    <t>Családalapítási támogatás</t>
  </si>
  <si>
    <t>A/3</t>
  </si>
  <si>
    <t>Szociális támogatás</t>
  </si>
  <si>
    <t>A/4</t>
  </si>
  <si>
    <t>Illetményelőleg</t>
  </si>
  <si>
    <t>A/5</t>
  </si>
  <si>
    <t>Könyvvásárlási támogatás</t>
  </si>
  <si>
    <t>A/6</t>
  </si>
  <si>
    <t>Fogászati támogatás</t>
  </si>
  <si>
    <t>A/7</t>
  </si>
  <si>
    <t>Szemüveg-támogatás</t>
  </si>
  <si>
    <t>Juttatások összesen</t>
  </si>
  <si>
    <t>B) Szociális és kegyeleti támogatásokra kifizethető keret</t>
  </si>
  <si>
    <t>Támogatások megnevezése</t>
  </si>
  <si>
    <t>B/1</t>
  </si>
  <si>
    <t>Eseti szociális segély</t>
  </si>
  <si>
    <t>B/2</t>
  </si>
  <si>
    <t>Temetési segély</t>
  </si>
  <si>
    <t>B/3</t>
  </si>
  <si>
    <t>Kedvezményes étkeztetés</t>
  </si>
  <si>
    <t>3.3.a. számú melléklet</t>
  </si>
  <si>
    <t>Felhasznált keretösszeg</t>
  </si>
  <si>
    <t>Támogatási kölcsönök visszatérülése</t>
  </si>
  <si>
    <t>Támog. kölcsön kiadásai</t>
  </si>
  <si>
    <t>Céltartalék</t>
  </si>
  <si>
    <t>Egyéb (függő, átfutó bev.)</t>
  </si>
  <si>
    <t>2011 évi</t>
  </si>
  <si>
    <t>2011. évi</t>
  </si>
  <si>
    <t>Céljellegű decentralizált támogatás, vis maior</t>
  </si>
  <si>
    <t>ebből - szennyvízkezelés tartaléka</t>
  </si>
  <si>
    <t xml:space="preserve">         - vis maior támogatás önereje</t>
  </si>
  <si>
    <t xml:space="preserve">Önkormányzati támogatás </t>
  </si>
  <si>
    <t>2011. évi 
 ei.</t>
  </si>
  <si>
    <t>2011. évi 
módos.EI</t>
  </si>
  <si>
    <t>2011. évi 
módos.EI.</t>
  </si>
  <si>
    <t>2011. évi 
módos.EI-</t>
  </si>
  <si>
    <t>Beruházás  megnevezése</t>
  </si>
  <si>
    <t>Teljes költség</t>
  </si>
  <si>
    <t>Kivitelezés kezdési és befejezési éve</t>
  </si>
  <si>
    <t>Felhasználás
2010. XII.31-ig</t>
  </si>
  <si>
    <t>2011. évi előirányzat</t>
  </si>
  <si>
    <t xml:space="preserve">
2011. évi teljesítés
</t>
  </si>
  <si>
    <t>Kossuth u. 3. szám alatti ingatlan vásárlás 2. ütem</t>
  </si>
  <si>
    <t>2010.-2011.</t>
  </si>
  <si>
    <t>Leányvári útszabályozás költsége</t>
  </si>
  <si>
    <t>2011.</t>
  </si>
  <si>
    <t>Teleház számítógép vásárlás</t>
  </si>
  <si>
    <t>Településrendezési terv</t>
  </si>
  <si>
    <t>Bartók béla u. közvilágítás</t>
  </si>
  <si>
    <t>Sióköz Kft törzstőke befizetése</t>
  </si>
  <si>
    <t>Fűkasza vásárlás Parlagfű mentes település pályázat</t>
  </si>
  <si>
    <t>Felújítás  megnevezése</t>
  </si>
  <si>
    <t>2011. évi teljesítés</t>
  </si>
  <si>
    <t>Ravatalozó felújítása</t>
  </si>
  <si>
    <t>Temető kerítés helyreállítása</t>
  </si>
  <si>
    <t>Konyha tető felújítása</t>
  </si>
  <si>
    <t>Iskola tantermek parketta cseréje, mennyezet felújítás</t>
  </si>
  <si>
    <t>Óvodai szobák felújítása</t>
  </si>
  <si>
    <t>Sportöltöző felújítása</t>
  </si>
  <si>
    <t>2006-2011.</t>
  </si>
  <si>
    <t>Szennyvíztelep korszerűsítése</t>
  </si>
  <si>
    <t>I. KIADÁSI JOGCÍMEK</t>
  </si>
  <si>
    <t>Bevétel</t>
  </si>
  <si>
    <t>Kiadás</t>
  </si>
  <si>
    <t xml:space="preserve">   Víztermelés, -kezelés, -ellátás</t>
  </si>
  <si>
    <t>Szennyvíz gyűjtése, tisztítása, elhelyezése</t>
  </si>
  <si>
    <t>Települési hulladékok begyűjtése</t>
  </si>
  <si>
    <t>Út, autópálya építése</t>
  </si>
  <si>
    <t>Közutak üzemeltetése</t>
  </si>
  <si>
    <t>Éttermi, mozgó vendéglátás</t>
  </si>
  <si>
    <t>Óvodai intézményi étkeztetés</t>
  </si>
  <si>
    <t>Iskolai intézményi étkeztetés</t>
  </si>
  <si>
    <t>Munkahelyi étkeztetés</t>
  </si>
  <si>
    <t>Építményüzemeltetés</t>
  </si>
  <si>
    <t>Egyéb takarítás</t>
  </si>
  <si>
    <t>Zöldterület-kezelés</t>
  </si>
  <si>
    <t xml:space="preserve"> Önkormányzati jogalkotás</t>
  </si>
  <si>
    <t>Önkormányzat igazgatási tevékenység</t>
  </si>
  <si>
    <t>Kisebbségi önkormányzati igazgatási tevékenység</t>
  </si>
  <si>
    <t>Adó, illeték kiszabása, beszedése, adóellenőrzés</t>
  </si>
  <si>
    <t>Nemzeti ünnepek programjai</t>
  </si>
  <si>
    <t>Közvilágítás</t>
  </si>
  <si>
    <t>Központi költségvetési befizetések</t>
  </si>
  <si>
    <t>Önkormányzatok elszámolásai</t>
  </si>
  <si>
    <t>Ár- és belvízvédelemmel összefüggő feladatok</t>
  </si>
  <si>
    <t>Háziorvosi alapellátás</t>
  </si>
  <si>
    <t xml:space="preserve"> Háziorvosi ügyeleti ellátás</t>
  </si>
  <si>
    <t>Család- és nővédelmi egészségügyi gondozás</t>
  </si>
  <si>
    <t>Ifjúság-egészségügyi gondozás</t>
  </si>
  <si>
    <t>Nem fertőző megbetegedések megelőzése</t>
  </si>
  <si>
    <t>Komplex egészségfejlesztő, prevenciós programok</t>
  </si>
  <si>
    <t>Önkormányzati szociális támogatások fiananszírozása</t>
  </si>
  <si>
    <t>Rendszeres szociális segély</t>
  </si>
  <si>
    <t>Lakásfenntartási támogatás</t>
  </si>
  <si>
    <t>Ápolási díj alanyi jogon</t>
  </si>
  <si>
    <t>Ápolási díj méltányossági alapon</t>
  </si>
  <si>
    <t>Átmeneti segély</t>
  </si>
  <si>
    <t>Közgyógyellátás</t>
  </si>
  <si>
    <t>Köztemetés</t>
  </si>
  <si>
    <t>Mozgáskorlátozottak közlekedési támogatása</t>
  </si>
  <si>
    <t>Egyéb önkormányzati eseti pénzbeli ellátások</t>
  </si>
  <si>
    <t>Szociális étkezés</t>
  </si>
  <si>
    <t xml:space="preserve"> Nemzetközi kulturális együttműködés</t>
  </si>
  <si>
    <t>Ifjúsági kezdeményezések, programok</t>
  </si>
  <si>
    <t>Idősügyi kezdeményezések, programok</t>
  </si>
  <si>
    <t>Civil szervezetek működési támogatása</t>
  </si>
  <si>
    <t>Civil szervezetek program-támogatása</t>
  </si>
  <si>
    <t>Rövid időtartamú közfoglalkoztatás</t>
  </si>
  <si>
    <t>BPJ-re jogosultak hosszú távú közfoglalkozttása</t>
  </si>
  <si>
    <t>Kulturális műsorok, rendezvények</t>
  </si>
  <si>
    <t>Könyvtári szolgáltatások</t>
  </si>
  <si>
    <t>Múzeumi kiállítási tevékenység</t>
  </si>
  <si>
    <t>Közművelődési tevékenységek</t>
  </si>
  <si>
    <t xml:space="preserve"> M.n.s. egyéb közösségi, társadalmi tevékenységek</t>
  </si>
  <si>
    <t>Közművelődési intézmények működtetése</t>
  </si>
  <si>
    <t>Sportlétesítmények működtetése</t>
  </si>
  <si>
    <t xml:space="preserve"> Versenysport-tevékenység és támogatása</t>
  </si>
  <si>
    <t>Temető üzemeltetése</t>
  </si>
  <si>
    <t>Lakóingatlan bérbeadása</t>
  </si>
  <si>
    <t>Nem lakóingatlan bérbeadása</t>
  </si>
  <si>
    <t>Fénymásolás, irodai szolgáltatás</t>
  </si>
  <si>
    <t>Egyéb gép, tárgyi eszköz bérbeadása</t>
  </si>
  <si>
    <t xml:space="preserve"> Televízió-műsor összeállítása, szolgáltatása</t>
  </si>
  <si>
    <t xml:space="preserve"> Óvodai nevelés, ellátás</t>
  </si>
  <si>
    <t xml:space="preserve"> Általános isk. tanulók nappali rendsz. nevelése</t>
  </si>
  <si>
    <t>Saját tulajdonú ingatlan adásvétele</t>
  </si>
  <si>
    <t xml:space="preserve"> Szociális ösztöndíjak</t>
  </si>
  <si>
    <t>Családsegítés</t>
  </si>
  <si>
    <t>Általános tartalék (önkormányzat, kisebbségi önk.)</t>
  </si>
  <si>
    <t>Körjegyzőség finanszírozása</t>
  </si>
  <si>
    <t>KIADÁSI JOGCÍMEK</t>
  </si>
  <si>
    <t>Eredeti előirányzat</t>
  </si>
  <si>
    <t>Kistérségi tagdíj</t>
  </si>
  <si>
    <t>Kistérségi közmunka program önerő</t>
  </si>
  <si>
    <t>Szekszárd MJV Közoktatási intézménytársulás (2011)</t>
  </si>
  <si>
    <t>Szd MJV Közokt. Intézménytársulás (2009)</t>
  </si>
  <si>
    <t>Fácánkert Község Önkormányzata -ifjúsági referens</t>
  </si>
  <si>
    <t>Fácánkert Község Önkormányzata -Körjegyzőség 2010.</t>
  </si>
  <si>
    <t>Tolna Város Önkormányzata - családsegítés, házis segíts.</t>
  </si>
  <si>
    <t>Szekszárd  MJV -Orvosi ügyeleti díj</t>
  </si>
  <si>
    <t>Szekszárd MJV - védőnő helyettesítés</t>
  </si>
  <si>
    <t>Bursa Hungarica ösztöndíj támogatása</t>
  </si>
  <si>
    <t>TM Rendőrkapitányság - KMB gépjárműköltség</t>
  </si>
  <si>
    <t>Átadott pénzeszközök</t>
  </si>
  <si>
    <t>Civil támogatási keret</t>
  </si>
  <si>
    <t>Civil szervezeteknek nyújtott kölcsön</t>
  </si>
  <si>
    <t xml:space="preserve">Egyéb célhoz kötött támogatások </t>
  </si>
  <si>
    <t>Pinceomlás helyreállítása</t>
  </si>
  <si>
    <t>MEGNEVEZÉS</t>
  </si>
  <si>
    <t>Államreform Operatív Program pályázat (Körjegyzőség szervezet-fejlesztése)</t>
  </si>
  <si>
    <t>TÁMOP pályázat (Komplex egészségfejlesztés)</t>
  </si>
  <si>
    <t>Településközpont zöldövezet építése</t>
  </si>
  <si>
    <t>2011-2012.</t>
  </si>
  <si>
    <t>Látásvizsgáló eszköz beszerzése</t>
  </si>
  <si>
    <t xml:space="preserve">   Kiadvány nyomtatása</t>
  </si>
  <si>
    <t xml:space="preserve">  Folyóirat, időszaki kiadvány kiadása</t>
  </si>
  <si>
    <t xml:space="preserve"> Fénymásolás, egyéb irodai szolgáltatás</t>
  </si>
  <si>
    <t>Hiteltörlesztés, hitelfelvét</t>
  </si>
  <si>
    <t xml:space="preserve">  Rendszeres gyermekvédelmi ellátás</t>
  </si>
  <si>
    <t xml:space="preserve">  Családsegítés</t>
  </si>
  <si>
    <t xml:space="preserve">  Egyéb közfoglalkoztatás</t>
  </si>
  <si>
    <t>Német  Nemzetiségi Önkormányzat</t>
  </si>
  <si>
    <t>Német Nemzetiségi Önkormányzat támogatásai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</si>
</sst>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.0000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</numFmts>
  <fonts count="38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lightHorizontal">
        <bgColor indexed="13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4" borderId="7" applyNumberFormat="0" applyFont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16" borderId="1" applyNumberFormat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2" fillId="0" borderId="0" xfId="57" applyFont="1">
      <alignment/>
      <protection/>
    </xf>
    <xf numFmtId="0" fontId="0" fillId="0" borderId="0" xfId="57" applyFont="1" applyFill="1">
      <alignment/>
      <protection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 locked="0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4" fillId="18" borderId="11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4" fillId="18" borderId="23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18" borderId="10" xfId="0" applyFont="1" applyFill="1" applyBorder="1" applyAlignment="1">
      <alignment horizontal="left" vertical="center" wrapText="1" indent="1"/>
    </xf>
    <xf numFmtId="0" fontId="7" fillId="18" borderId="25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 quotePrefix="1">
      <alignment horizontal="right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32" xfId="0" applyNumberFormat="1" applyFont="1" applyBorder="1" applyAlignment="1">
      <alignment horizontal="centerContinuous" vertical="center" wrapText="1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>
      <alignment horizontal="left" vertical="center" wrapText="1" indent="1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33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>
      <alignment horizontal="left" vertical="center" wrapText="1" indent="1"/>
    </xf>
    <xf numFmtId="164" fontId="12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12" fillId="0" borderId="27" xfId="0" applyNumberFormat="1" applyFont="1" applyBorder="1" applyAlignment="1" applyProtection="1">
      <alignment vertical="center" wrapText="1"/>
      <protection locked="0"/>
    </xf>
    <xf numFmtId="164" fontId="12" fillId="0" borderId="35" xfId="0" applyNumberFormat="1" applyFont="1" applyBorder="1" applyAlignment="1" applyProtection="1">
      <alignment vertical="center" wrapText="1"/>
      <protection locked="0"/>
    </xf>
    <xf numFmtId="164" fontId="7" fillId="18" borderId="11" xfId="0" applyNumberFormat="1" applyFont="1" applyFill="1" applyBorder="1" applyAlignment="1">
      <alignment horizontal="left" vertical="center" wrapText="1" indent="1"/>
    </xf>
    <xf numFmtId="164" fontId="7" fillId="18" borderId="10" xfId="0" applyNumberFormat="1" applyFont="1" applyFill="1" applyBorder="1" applyAlignment="1">
      <alignment vertical="center" wrapText="1"/>
    </xf>
    <xf numFmtId="164" fontId="7" fillId="18" borderId="36" xfId="0" applyNumberFormat="1" applyFont="1" applyFill="1" applyBorder="1" applyAlignment="1">
      <alignment horizontal="left" vertical="center" wrapText="1" indent="1"/>
    </xf>
    <xf numFmtId="164" fontId="12" fillId="18" borderId="37" xfId="0" applyNumberFormat="1" applyFont="1" applyFill="1" applyBorder="1" applyAlignment="1" applyProtection="1">
      <alignment horizontal="center" vertical="center" wrapText="1"/>
      <protection/>
    </xf>
    <xf numFmtId="164" fontId="12" fillId="18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Border="1" applyAlignment="1">
      <alignment horizontal="left" vertical="center" wrapText="1" indent="1"/>
    </xf>
    <xf numFmtId="164" fontId="12" fillId="0" borderId="39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0" fontId="12" fillId="0" borderId="20" xfId="57" applyFont="1" applyFill="1" applyBorder="1" applyAlignment="1" applyProtection="1">
      <alignment horizontal="left" vertical="center" wrapText="1" indent="1"/>
      <protection/>
    </xf>
    <xf numFmtId="0" fontId="12" fillId="0" borderId="18" xfId="57" applyFont="1" applyFill="1" applyBorder="1" applyAlignment="1" applyProtection="1">
      <alignment horizontal="left" vertical="center" wrapText="1" indent="1"/>
      <protection/>
    </xf>
    <xf numFmtId="0" fontId="12" fillId="0" borderId="37" xfId="57" applyFont="1" applyFill="1" applyBorder="1" applyAlignment="1" applyProtection="1">
      <alignment horizontal="left" vertical="center" wrapText="1" indent="1"/>
      <protection/>
    </xf>
    <xf numFmtId="0" fontId="7" fillId="0" borderId="11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0" fontId="7" fillId="18" borderId="40" xfId="57" applyFont="1" applyFill="1" applyBorder="1" applyAlignment="1" applyProtection="1">
      <alignment horizontal="center" vertical="center" wrapText="1"/>
      <protection/>
    </xf>
    <xf numFmtId="0" fontId="7" fillId="18" borderId="41" xfId="57" applyFont="1" applyFill="1" applyBorder="1" applyAlignment="1" applyProtection="1">
      <alignment vertical="center" wrapText="1"/>
      <protection/>
    </xf>
    <xf numFmtId="0" fontId="7" fillId="18" borderId="11" xfId="57" applyFont="1" applyFill="1" applyBorder="1" applyAlignment="1" applyProtection="1">
      <alignment horizontal="center" vertical="center" wrapText="1"/>
      <protection/>
    </xf>
    <xf numFmtId="0" fontId="7" fillId="18" borderId="10" xfId="57" applyFont="1" applyFill="1" applyBorder="1" applyAlignment="1" applyProtection="1">
      <alignment vertical="center" wrapText="1"/>
      <protection/>
    </xf>
    <xf numFmtId="0" fontId="12" fillId="18" borderId="11" xfId="57" applyFont="1" applyFill="1" applyBorder="1" applyAlignment="1" applyProtection="1">
      <alignment horizontal="center" vertical="center" wrapText="1"/>
      <protection/>
    </xf>
    <xf numFmtId="0" fontId="12" fillId="0" borderId="19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2" fillId="0" borderId="36" xfId="57" applyFont="1" applyFill="1" applyBorder="1" applyAlignment="1" applyProtection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center" vertical="center" wrapText="1"/>
      <protection/>
    </xf>
    <xf numFmtId="0" fontId="12" fillId="0" borderId="22" xfId="57" applyFont="1" applyFill="1" applyBorder="1" applyAlignment="1" applyProtection="1">
      <alignment horizontal="left" vertical="center" wrapText="1" indent="1"/>
      <protection/>
    </xf>
    <xf numFmtId="0" fontId="12" fillId="0" borderId="26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horizontal="left" indent="1"/>
      <protection/>
    </xf>
    <xf numFmtId="0" fontId="12" fillId="0" borderId="27" xfId="57" applyFont="1" applyFill="1" applyBorder="1" applyAlignment="1" applyProtection="1">
      <alignment horizontal="left" vertical="center" wrapText="1" indent="1"/>
      <protection/>
    </xf>
    <xf numFmtId="0" fontId="14" fillId="18" borderId="10" xfId="57" applyFont="1" applyFill="1" applyBorder="1" applyAlignment="1" applyProtection="1">
      <alignment vertical="center" wrapText="1"/>
      <protection/>
    </xf>
    <xf numFmtId="0" fontId="7" fillId="18" borderId="10" xfId="57" applyFont="1" applyFill="1" applyBorder="1" applyAlignment="1" applyProtection="1">
      <alignment horizontal="left" vertical="center" wrapText="1" inden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42" xfId="57" applyNumberFormat="1" applyFont="1" applyFill="1" applyBorder="1" applyAlignment="1" applyProtection="1">
      <alignment horizontal="centerContinuous" vertical="center"/>
      <protection/>
    </xf>
    <xf numFmtId="0" fontId="12" fillId="0" borderId="12" xfId="57" applyFont="1" applyFill="1" applyBorder="1" applyAlignment="1" applyProtection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 indent="1"/>
      <protection/>
    </xf>
    <xf numFmtId="0" fontId="12" fillId="0" borderId="16" xfId="57" applyFont="1" applyFill="1" applyBorder="1" applyAlignment="1" applyProtection="1">
      <alignment horizontal="left" vertical="center" wrapText="1" indent="1"/>
      <protection/>
    </xf>
    <xf numFmtId="164" fontId="7" fillId="18" borderId="41" xfId="57" applyNumberFormat="1" applyFont="1" applyFill="1" applyBorder="1" applyAlignment="1" applyProtection="1">
      <alignment vertical="center" wrapText="1"/>
      <protection/>
    </xf>
    <xf numFmtId="164" fontId="12" fillId="0" borderId="13" xfId="57" applyNumberFormat="1" applyFont="1" applyFill="1" applyBorder="1" applyAlignment="1" applyProtection="1">
      <alignment vertical="center" wrapText="1"/>
      <protection locked="0"/>
    </xf>
    <xf numFmtId="164" fontId="12" fillId="0" borderId="18" xfId="57" applyNumberFormat="1" applyFont="1" applyFill="1" applyBorder="1" applyAlignment="1" applyProtection="1">
      <alignment vertical="center" wrapText="1"/>
      <protection locked="0"/>
    </xf>
    <xf numFmtId="164" fontId="12" fillId="0" borderId="27" xfId="57" applyNumberFormat="1" applyFont="1" applyFill="1" applyBorder="1" applyAlignment="1" applyProtection="1">
      <alignment vertical="center" wrapText="1"/>
      <protection locked="0"/>
    </xf>
    <xf numFmtId="164" fontId="7" fillId="18" borderId="10" xfId="57" applyNumberFormat="1" applyFont="1" applyFill="1" applyBorder="1" applyAlignment="1" applyProtection="1">
      <alignment vertical="center" wrapText="1"/>
      <protection locked="0"/>
    </xf>
    <xf numFmtId="164" fontId="7" fillId="18" borderId="10" xfId="57" applyNumberFormat="1" applyFont="1" applyFill="1" applyBorder="1" applyAlignment="1" applyProtection="1">
      <alignment vertical="center" wrapText="1"/>
      <protection/>
    </xf>
    <xf numFmtId="164" fontId="12" fillId="0" borderId="22" xfId="57" applyNumberFormat="1" applyFont="1" applyFill="1" applyBorder="1" applyAlignment="1" applyProtection="1">
      <alignment vertical="center" wrapText="1"/>
      <protection locked="0"/>
    </xf>
    <xf numFmtId="0" fontId="4" fillId="0" borderId="43" xfId="0" applyFont="1" applyFill="1" applyBorder="1" applyAlignment="1">
      <alignment horizontal="centerContinuous" vertical="center" wrapText="1"/>
    </xf>
    <xf numFmtId="164" fontId="14" fillId="18" borderId="32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2" fillId="19" borderId="39" xfId="0" applyFont="1" applyFill="1" applyBorder="1" applyAlignment="1">
      <alignment horizontal="center" vertical="center" wrapText="1"/>
    </xf>
    <xf numFmtId="0" fontId="12" fillId="19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vertical="center" wrapText="1" inden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164" fontId="12" fillId="0" borderId="21" xfId="0" applyNumberFormat="1" applyFont="1" applyBorder="1" applyAlignment="1" applyProtection="1">
      <alignment horizontal="left" vertical="center" wrapText="1" indent="1"/>
      <protection/>
    </xf>
    <xf numFmtId="164" fontId="12" fillId="0" borderId="46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horizontal="left" vertical="center" wrapText="1" indent="1"/>
      <protection/>
    </xf>
    <xf numFmtId="164" fontId="12" fillId="0" borderId="26" xfId="0" applyNumberFormat="1" applyFont="1" applyBorder="1" applyAlignment="1" applyProtection="1">
      <alignment horizontal="left" vertical="center" wrapText="1"/>
      <protection locked="0"/>
    </xf>
    <xf numFmtId="164" fontId="12" fillId="0" borderId="47" xfId="0" applyNumberFormat="1" applyFont="1" applyBorder="1" applyAlignment="1" applyProtection="1">
      <alignment vertical="center" wrapText="1"/>
      <protection locked="0"/>
    </xf>
    <xf numFmtId="164" fontId="12" fillId="0" borderId="12" xfId="0" applyNumberFormat="1" applyFont="1" applyBorder="1" applyAlignment="1" applyProtection="1">
      <alignment horizontal="left" vertical="center" wrapText="1" indent="1"/>
      <protection/>
    </xf>
    <xf numFmtId="164" fontId="12" fillId="0" borderId="20" xfId="57" applyNumberFormat="1" applyFont="1" applyFill="1" applyBorder="1" applyAlignment="1" applyProtection="1">
      <alignment vertical="center" wrapText="1"/>
      <protection locked="0"/>
    </xf>
    <xf numFmtId="164" fontId="12" fillId="0" borderId="18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57" applyNumberFormat="1" applyFont="1" applyBorder="1" applyAlignment="1" applyProtection="1">
      <alignment horizontal="center" vertical="center" wrapText="1"/>
      <protection locked="0"/>
    </xf>
    <xf numFmtId="164" fontId="4" fillId="0" borderId="25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 applyProtection="1">
      <alignment horizontal="center" vertical="center" wrapText="1"/>
      <protection locked="0"/>
    </xf>
    <xf numFmtId="164" fontId="14" fillId="18" borderId="10" xfId="57" applyNumberFormat="1" applyFont="1" applyFill="1" applyBorder="1" applyAlignment="1" applyProtection="1">
      <alignment vertical="center" wrapText="1"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164" fontId="3" fillId="0" borderId="0" xfId="57" applyNumberFormat="1" applyFont="1" applyFill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6" fillId="0" borderId="42" xfId="57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7" applyNumberFormat="1">
      <alignment/>
      <protection/>
    </xf>
    <xf numFmtId="0" fontId="12" fillId="19" borderId="1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164" fontId="7" fillId="18" borderId="48" xfId="0" applyNumberFormat="1" applyFont="1" applyFill="1" applyBorder="1" applyAlignment="1">
      <alignment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12" fillId="0" borderId="49" xfId="0" applyNumberFormat="1" applyFont="1" applyBorder="1" applyAlignment="1" applyProtection="1">
      <alignment horizontal="left" vertical="center" wrapText="1" indent="1"/>
      <protection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64" fontId="14" fillId="18" borderId="50" xfId="0" applyNumberFormat="1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164" fontId="14" fillId="18" borderId="50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51" xfId="0" applyNumberFormat="1" applyFont="1" applyFill="1" applyBorder="1" applyAlignment="1" applyProtection="1">
      <alignment vertical="center" wrapText="1"/>
      <protection locked="0"/>
    </xf>
    <xf numFmtId="164" fontId="12" fillId="0" borderId="47" xfId="0" applyNumberFormat="1" applyFont="1" applyFill="1" applyBorder="1" applyAlignment="1" applyProtection="1">
      <alignment vertical="center" wrapText="1"/>
      <protection locked="0"/>
    </xf>
    <xf numFmtId="164" fontId="12" fillId="0" borderId="46" xfId="0" applyNumberFormat="1" applyFont="1" applyFill="1" applyBorder="1" applyAlignment="1" applyProtection="1">
      <alignment vertical="center" wrapText="1"/>
      <protection locked="0"/>
    </xf>
    <xf numFmtId="164" fontId="7" fillId="18" borderId="50" xfId="0" applyNumberFormat="1" applyFont="1" applyFill="1" applyBorder="1" applyAlignment="1">
      <alignment vertical="center" wrapText="1"/>
    </xf>
    <xf numFmtId="164" fontId="14" fillId="0" borderId="50" xfId="0" applyNumberFormat="1" applyFont="1" applyFill="1" applyBorder="1" applyAlignment="1" applyProtection="1">
      <alignment vertical="center" wrapText="1"/>
      <protection locked="0"/>
    </xf>
    <xf numFmtId="164" fontId="7" fillId="18" borderId="52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 quotePrefix="1">
      <alignment horizontal="center" vertical="center"/>
    </xf>
    <xf numFmtId="164" fontId="6" fillId="0" borderId="23" xfId="0" applyNumberFormat="1" applyFont="1" applyFill="1" applyBorder="1" applyAlignment="1">
      <alignment horizontal="left"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53" xfId="0" applyNumberFormat="1" applyFont="1" applyFill="1" applyBorder="1" applyAlignment="1" applyProtection="1">
      <alignment vertical="center" wrapText="1"/>
      <protection locked="0"/>
    </xf>
    <xf numFmtId="164" fontId="14" fillId="18" borderId="10" xfId="0" applyNumberFormat="1" applyFont="1" applyFill="1" applyBorder="1" applyAlignment="1" applyProtection="1">
      <alignment vertical="center" wrapTex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18" borderId="10" xfId="0" applyNumberFormat="1" applyFont="1" applyFill="1" applyBorder="1" applyAlignment="1">
      <alignment vertical="center" wrapText="1"/>
    </xf>
    <xf numFmtId="164" fontId="12" fillId="0" borderId="37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164" fontId="4" fillId="0" borderId="52" xfId="57" applyNumberFormat="1" applyFont="1" applyBorder="1" applyAlignment="1" applyProtection="1">
      <alignment horizontal="center" vertical="center" wrapText="1"/>
      <protection locked="0"/>
    </xf>
    <xf numFmtId="0" fontId="4" fillId="0" borderId="48" xfId="57" applyFont="1" applyBorder="1" applyAlignment="1">
      <alignment horizontal="center" wrapText="1"/>
      <protection/>
    </xf>
    <xf numFmtId="164" fontId="7" fillId="0" borderId="50" xfId="57" applyNumberFormat="1" applyFont="1" applyBorder="1" applyAlignment="1" applyProtection="1">
      <alignment horizontal="center" vertical="center" wrapText="1"/>
      <protection locked="0"/>
    </xf>
    <xf numFmtId="164" fontId="7" fillId="18" borderId="54" xfId="57" applyNumberFormat="1" applyFont="1" applyFill="1" applyBorder="1" applyAlignment="1" applyProtection="1">
      <alignment vertical="center" wrapText="1"/>
      <protection/>
    </xf>
    <xf numFmtId="164" fontId="7" fillId="0" borderId="50" xfId="57" applyNumberFormat="1" applyFont="1" applyFill="1" applyBorder="1" applyAlignment="1" applyProtection="1">
      <alignment vertical="center" wrapText="1"/>
      <protection locked="0"/>
    </xf>
    <xf numFmtId="164" fontId="7" fillId="18" borderId="50" xfId="57" applyNumberFormat="1" applyFont="1" applyFill="1" applyBorder="1" applyAlignment="1" applyProtection="1">
      <alignment vertical="center" wrapText="1"/>
      <protection/>
    </xf>
    <xf numFmtId="164" fontId="12" fillId="0" borderId="51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53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6" xfId="57" applyNumberFormat="1" applyFont="1" applyFill="1" applyBorder="1" applyAlignment="1" applyProtection="1">
      <alignment vertical="center" wrapText="1"/>
      <protection locked="0"/>
    </xf>
    <xf numFmtId="164" fontId="12" fillId="0" borderId="51" xfId="57" applyNumberFormat="1" applyFont="1" applyFill="1" applyBorder="1" applyAlignment="1" applyProtection="1">
      <alignment vertical="center" wrapText="1"/>
      <protection locked="0"/>
    </xf>
    <xf numFmtId="164" fontId="12" fillId="0" borderId="47" xfId="57" applyNumberFormat="1" applyFont="1" applyFill="1" applyBorder="1" applyAlignment="1" applyProtection="1">
      <alignment vertical="center" wrapText="1"/>
      <protection locked="0"/>
    </xf>
    <xf numFmtId="164" fontId="12" fillId="0" borderId="34" xfId="57" applyNumberFormat="1" applyFont="1" applyFill="1" applyBorder="1" applyAlignment="1" applyProtection="1">
      <alignment vertical="center" wrapText="1"/>
      <protection locked="0"/>
    </xf>
    <xf numFmtId="164" fontId="14" fillId="18" borderId="50" xfId="57" applyNumberFormat="1" applyFont="1" applyFill="1" applyBorder="1" applyAlignment="1" applyProtection="1">
      <alignment vertical="center" wrapText="1"/>
      <protection/>
    </xf>
    <xf numFmtId="164" fontId="7" fillId="18" borderId="50" xfId="57" applyNumberFormat="1" applyFont="1" applyFill="1" applyBorder="1" applyAlignment="1" applyProtection="1">
      <alignment vertical="center" wrapText="1"/>
      <protection locked="0"/>
    </xf>
    <xf numFmtId="0" fontId="7" fillId="0" borderId="55" xfId="57" applyFont="1" applyBorder="1" applyAlignment="1">
      <alignment horizontal="center"/>
      <protection/>
    </xf>
    <xf numFmtId="0" fontId="12" fillId="0" borderId="39" xfId="57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9" fontId="12" fillId="0" borderId="56" xfId="64" applyFont="1" applyFill="1" applyBorder="1" applyAlignment="1">
      <alignment vertical="center" wrapText="1"/>
    </xf>
    <xf numFmtId="9" fontId="12" fillId="0" borderId="33" xfId="64" applyFont="1" applyFill="1" applyBorder="1" applyAlignment="1">
      <alignment vertical="center" wrapText="1"/>
    </xf>
    <xf numFmtId="9" fontId="12" fillId="0" borderId="35" xfId="64" applyFont="1" applyFill="1" applyBorder="1" applyAlignment="1">
      <alignment vertical="center" wrapText="1"/>
    </xf>
    <xf numFmtId="9" fontId="7" fillId="18" borderId="32" xfId="64" applyFont="1" applyFill="1" applyBorder="1" applyAlignment="1">
      <alignment vertical="center" wrapText="1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 locked="0"/>
    </xf>
    <xf numFmtId="164" fontId="14" fillId="18" borderId="23" xfId="0" applyNumberFormat="1" applyFont="1" applyFill="1" applyBorder="1" applyAlignment="1">
      <alignment vertical="center" wrapText="1"/>
    </xf>
    <xf numFmtId="164" fontId="12" fillId="0" borderId="42" xfId="0" applyNumberFormat="1" applyFont="1" applyFill="1" applyBorder="1" applyAlignment="1" applyProtection="1">
      <alignment vertical="center" wrapText="1"/>
      <protection locked="0"/>
    </xf>
    <xf numFmtId="164" fontId="7" fillId="18" borderId="23" xfId="0" applyNumberFormat="1" applyFont="1" applyFill="1" applyBorder="1" applyAlignment="1">
      <alignment vertical="center" wrapText="1"/>
    </xf>
    <xf numFmtId="164" fontId="12" fillId="0" borderId="59" xfId="0" applyNumberFormat="1" applyFont="1" applyFill="1" applyBorder="1" applyAlignment="1" applyProtection="1">
      <alignment vertical="center" wrapText="1"/>
      <protection locked="0"/>
    </xf>
    <xf numFmtId="0" fontId="0" fillId="0" borderId="60" xfId="0" applyBorder="1" applyAlignment="1">
      <alignment vertical="center" wrapText="1"/>
    </xf>
    <xf numFmtId="9" fontId="0" fillId="0" borderId="56" xfId="64" applyFont="1" applyBorder="1" applyAlignment="1">
      <alignment vertical="center" wrapText="1"/>
    </xf>
    <xf numFmtId="9" fontId="0" fillId="0" borderId="32" xfId="64" applyFont="1" applyBorder="1" applyAlignment="1">
      <alignment vertical="center" wrapText="1"/>
    </xf>
    <xf numFmtId="9" fontId="0" fillId="0" borderId="61" xfId="64" applyFont="1" applyBorder="1" applyAlignment="1">
      <alignment vertical="center" wrapText="1"/>
    </xf>
    <xf numFmtId="9" fontId="0" fillId="18" borderId="32" xfId="64" applyFont="1" applyFill="1" applyBorder="1" applyAlignment="1">
      <alignment vertical="center" wrapText="1"/>
    </xf>
    <xf numFmtId="9" fontId="7" fillId="18" borderId="62" xfId="64" applyFont="1" applyFill="1" applyBorder="1" applyAlignment="1">
      <alignment vertical="center" wrapText="1"/>
    </xf>
    <xf numFmtId="9" fontId="13" fillId="18" borderId="32" xfId="64" applyFont="1" applyFill="1" applyBorder="1" applyAlignment="1">
      <alignment vertical="center" wrapText="1"/>
    </xf>
    <xf numFmtId="9" fontId="13" fillId="18" borderId="62" xfId="64" applyFont="1" applyFill="1" applyBorder="1" applyAlignment="1">
      <alignment vertical="center" wrapText="1"/>
    </xf>
    <xf numFmtId="9" fontId="12" fillId="0" borderId="63" xfId="64" applyFont="1" applyBorder="1" applyAlignment="1">
      <alignment vertical="center" wrapText="1"/>
    </xf>
    <xf numFmtId="9" fontId="12" fillId="0" borderId="64" xfId="64" applyFont="1" applyBorder="1" applyAlignment="1">
      <alignment vertical="center" wrapText="1"/>
    </xf>
    <xf numFmtId="9" fontId="8" fillId="18" borderId="32" xfId="64" applyFont="1" applyFill="1" applyBorder="1" applyAlignment="1">
      <alignment vertical="center" wrapText="1"/>
    </xf>
    <xf numFmtId="0" fontId="6" fillId="0" borderId="65" xfId="0" applyFont="1" applyBorder="1" applyAlignment="1">
      <alignment horizontal="left" vertical="center" wrapText="1"/>
    </xf>
    <xf numFmtId="9" fontId="13" fillId="0" borderId="32" xfId="64" applyFont="1" applyFill="1" applyBorder="1" applyAlignment="1">
      <alignment vertical="center" wrapText="1"/>
    </xf>
    <xf numFmtId="9" fontId="12" fillId="0" borderId="56" xfId="64" applyFont="1" applyBorder="1" applyAlignment="1">
      <alignment vertical="center" wrapText="1"/>
    </xf>
    <xf numFmtId="9" fontId="12" fillId="0" borderId="61" xfId="64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9" fontId="12" fillId="0" borderId="46" xfId="64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>
      <alignment vertical="center" wrapText="1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9" fontId="12" fillId="0" borderId="56" xfId="64" applyFont="1" applyBorder="1" applyAlignment="1" applyProtection="1">
      <alignment vertical="center" wrapText="1"/>
      <protection locked="0"/>
    </xf>
    <xf numFmtId="164" fontId="4" fillId="0" borderId="50" xfId="0" applyNumberFormat="1" applyFont="1" applyBorder="1" applyAlignment="1">
      <alignment horizontal="center" vertical="center" wrapText="1"/>
    </xf>
    <xf numFmtId="164" fontId="12" fillId="18" borderId="53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Border="1" applyAlignment="1">
      <alignment vertical="center" wrapText="1"/>
    </xf>
    <xf numFmtId="164" fontId="0" fillId="0" borderId="35" xfId="0" applyNumberFormat="1" applyBorder="1" applyAlignment="1">
      <alignment vertical="center" wrapText="1"/>
    </xf>
    <xf numFmtId="164" fontId="0" fillId="18" borderId="32" xfId="0" applyNumberFormat="1" applyFill="1" applyBorder="1" applyAlignment="1">
      <alignment vertical="center" wrapText="1"/>
    </xf>
    <xf numFmtId="164" fontId="12" fillId="0" borderId="15" xfId="57" applyNumberFormat="1" applyFont="1" applyFill="1" applyBorder="1" applyAlignment="1" applyProtection="1">
      <alignment vertical="center" wrapText="1"/>
      <protection locked="0"/>
    </xf>
    <xf numFmtId="9" fontId="12" fillId="18" borderId="32" xfId="64" applyFont="1" applyFill="1" applyBorder="1" applyAlignment="1">
      <alignment vertical="center" wrapText="1"/>
    </xf>
    <xf numFmtId="9" fontId="7" fillId="18" borderId="32" xfId="57" applyNumberFormat="1" applyFont="1" applyFill="1" applyBorder="1">
      <alignment/>
      <protection/>
    </xf>
    <xf numFmtId="9" fontId="12" fillId="0" borderId="61" xfId="57" applyNumberFormat="1" applyFont="1" applyBorder="1">
      <alignment/>
      <protection/>
    </xf>
    <xf numFmtId="9" fontId="12" fillId="0" borderId="56" xfId="57" applyNumberFormat="1" applyFont="1" applyBorder="1">
      <alignment/>
      <protection/>
    </xf>
    <xf numFmtId="9" fontId="12" fillId="0" borderId="33" xfId="57" applyNumberFormat="1" applyFont="1" applyBorder="1">
      <alignment/>
      <protection/>
    </xf>
    <xf numFmtId="9" fontId="12" fillId="0" borderId="35" xfId="57" applyNumberFormat="1" applyFont="1" applyBorder="1">
      <alignment/>
      <protection/>
    </xf>
    <xf numFmtId="9" fontId="12" fillId="0" borderId="29" xfId="57" applyNumberFormat="1" applyFont="1" applyFill="1" applyBorder="1">
      <alignment/>
      <protection/>
    </xf>
    <xf numFmtId="9" fontId="12" fillId="0" borderId="33" xfId="57" applyNumberFormat="1" applyFont="1" applyFill="1" applyBorder="1">
      <alignment/>
      <protection/>
    </xf>
    <xf numFmtId="9" fontId="12" fillId="0" borderId="32" xfId="57" applyNumberFormat="1" applyFont="1" applyBorder="1">
      <alignment/>
      <protection/>
    </xf>
    <xf numFmtId="164" fontId="12" fillId="0" borderId="48" xfId="0" applyNumberFormat="1" applyFont="1" applyFill="1" applyBorder="1" applyAlignment="1" applyProtection="1">
      <alignment vertical="center" wrapText="1"/>
      <protection locked="0"/>
    </xf>
    <xf numFmtId="9" fontId="12" fillId="0" borderId="66" xfId="64" applyFont="1" applyBorder="1" applyAlignment="1">
      <alignment vertical="center" wrapText="1"/>
    </xf>
    <xf numFmtId="9" fontId="12" fillId="0" borderId="62" xfId="64" applyFont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vertical="center" wrapText="1"/>
      <protection locked="0"/>
    </xf>
    <xf numFmtId="9" fontId="12" fillId="0" borderId="23" xfId="64" applyFont="1" applyBorder="1" applyAlignment="1">
      <alignment vertical="center" wrapText="1"/>
    </xf>
    <xf numFmtId="9" fontId="13" fillId="0" borderId="65" xfId="64" applyFont="1" applyFill="1" applyBorder="1" applyAlignment="1">
      <alignment vertical="center" wrapText="1"/>
    </xf>
    <xf numFmtId="9" fontId="7" fillId="16" borderId="29" xfId="57" applyNumberFormat="1" applyFont="1" applyFill="1" applyBorder="1">
      <alignment/>
      <protection/>
    </xf>
    <xf numFmtId="0" fontId="16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15" fillId="0" borderId="0" xfId="56" applyAlignment="1">
      <alignment horizontal="center"/>
      <protection/>
    </xf>
    <xf numFmtId="0" fontId="17" fillId="0" borderId="0" xfId="56" applyFont="1" applyAlignment="1">
      <alignment horizontal="right"/>
      <protection/>
    </xf>
    <xf numFmtId="0" fontId="15" fillId="0" borderId="0" xfId="56">
      <alignment/>
      <protection/>
    </xf>
    <xf numFmtId="0" fontId="18" fillId="0" borderId="0" xfId="56" applyFont="1" applyAlignment="1">
      <alignment/>
      <protection/>
    </xf>
    <xf numFmtId="0" fontId="19" fillId="0" borderId="0" xfId="56" applyFont="1">
      <alignment/>
      <protection/>
    </xf>
    <xf numFmtId="0" fontId="16" fillId="0" borderId="67" xfId="56" applyFont="1" applyBorder="1" applyAlignment="1">
      <alignment horizontal="center"/>
      <protection/>
    </xf>
    <xf numFmtId="0" fontId="16" fillId="0" borderId="68" xfId="56" applyFont="1" applyBorder="1">
      <alignment/>
      <protection/>
    </xf>
    <xf numFmtId="0" fontId="16" fillId="0" borderId="68" xfId="56" applyFont="1" applyBorder="1" applyAlignment="1">
      <alignment horizontal="center"/>
      <protection/>
    </xf>
    <xf numFmtId="0" fontId="16" fillId="0" borderId="69" xfId="56" applyFont="1" applyBorder="1">
      <alignment/>
      <protection/>
    </xf>
    <xf numFmtId="0" fontId="16" fillId="0" borderId="70" xfId="56" applyFont="1" applyBorder="1" applyAlignment="1">
      <alignment horizontal="center"/>
      <protection/>
    </xf>
    <xf numFmtId="0" fontId="16" fillId="0" borderId="22" xfId="56" applyFont="1" applyBorder="1">
      <alignment/>
      <protection/>
    </xf>
    <xf numFmtId="0" fontId="16" fillId="0" borderId="22" xfId="56" applyFont="1" applyBorder="1" applyAlignment="1">
      <alignment horizontal="center"/>
      <protection/>
    </xf>
    <xf numFmtId="0" fontId="16" fillId="0" borderId="71" xfId="56" applyFont="1" applyBorder="1">
      <alignment/>
      <protection/>
    </xf>
    <xf numFmtId="0" fontId="16" fillId="0" borderId="72" xfId="56" applyFont="1" applyBorder="1" applyAlignment="1">
      <alignment horizontal="center"/>
      <protection/>
    </xf>
    <xf numFmtId="0" fontId="16" fillId="0" borderId="18" xfId="56" applyFont="1" applyBorder="1">
      <alignment/>
      <protection/>
    </xf>
    <xf numFmtId="0" fontId="15" fillId="0" borderId="18" xfId="56" applyBorder="1" applyAlignment="1">
      <alignment horizontal="center"/>
      <protection/>
    </xf>
    <xf numFmtId="0" fontId="16" fillId="0" borderId="73" xfId="56" applyFont="1" applyBorder="1">
      <alignment/>
      <protection/>
    </xf>
    <xf numFmtId="0" fontId="17" fillId="0" borderId="73" xfId="56" applyFont="1" applyBorder="1">
      <alignment/>
      <protection/>
    </xf>
    <xf numFmtId="0" fontId="15" fillId="0" borderId="73" xfId="56" applyBorder="1">
      <alignment/>
      <protection/>
    </xf>
    <xf numFmtId="0" fontId="16" fillId="0" borderId="74" xfId="56" applyFont="1" applyBorder="1" applyAlignment="1">
      <alignment horizontal="center"/>
      <protection/>
    </xf>
    <xf numFmtId="0" fontId="16" fillId="0" borderId="75" xfId="56" applyFont="1" applyBorder="1">
      <alignment/>
      <protection/>
    </xf>
    <xf numFmtId="0" fontId="15" fillId="0" borderId="75" xfId="56" applyBorder="1" applyAlignment="1">
      <alignment horizontal="center"/>
      <protection/>
    </xf>
    <xf numFmtId="0" fontId="15" fillId="0" borderId="76" xfId="56" applyBorder="1">
      <alignment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 indent="1"/>
    </xf>
    <xf numFmtId="9" fontId="7" fillId="18" borderId="10" xfId="0" applyNumberFormat="1" applyFont="1" applyFill="1" applyBorder="1" applyAlignment="1">
      <alignment vertical="center" wrapText="1"/>
    </xf>
    <xf numFmtId="9" fontId="7" fillId="18" borderId="32" xfId="0" applyNumberFormat="1" applyFont="1" applyFill="1" applyBorder="1" applyAlignment="1">
      <alignment vertical="center" wrapText="1"/>
    </xf>
    <xf numFmtId="9" fontId="0" fillId="18" borderId="32" xfId="0" applyNumberFormat="1" applyFill="1" applyBorder="1" applyAlignment="1">
      <alignment vertical="center" wrapText="1"/>
    </xf>
    <xf numFmtId="0" fontId="15" fillId="0" borderId="18" xfId="56" applyFont="1" applyBorder="1" applyAlignment="1">
      <alignment horizontal="center"/>
      <protection/>
    </xf>
    <xf numFmtId="0" fontId="15" fillId="0" borderId="73" xfId="56" applyFont="1" applyBorder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18" borderId="11" xfId="0" applyFill="1" applyBorder="1" applyAlignment="1">
      <alignment horizontal="center"/>
    </xf>
    <xf numFmtId="0" fontId="4" fillId="18" borderId="10" xfId="0" applyFont="1" applyFill="1" applyBorder="1" applyAlignment="1">
      <alignment vertical="center"/>
    </xf>
    <xf numFmtId="0" fontId="0" fillId="18" borderId="32" xfId="0" applyFill="1" applyBorder="1" applyAlignment="1">
      <alignment/>
    </xf>
    <xf numFmtId="0" fontId="12" fillId="18" borderId="20" xfId="0" applyFont="1" applyFill="1" applyBorder="1" applyAlignment="1">
      <alignment horizontal="center" vertical="center" wrapText="1"/>
    </xf>
    <xf numFmtId="164" fontId="12" fillId="18" borderId="51" xfId="0" applyNumberFormat="1" applyFont="1" applyFill="1" applyBorder="1" applyAlignment="1" applyProtection="1">
      <alignment vertical="center" wrapText="1"/>
      <protection locked="0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left" vertical="center" wrapText="1" indent="1"/>
    </xf>
    <xf numFmtId="164" fontId="12" fillId="16" borderId="18" xfId="0" applyNumberFormat="1" applyFont="1" applyFill="1" applyBorder="1" applyAlignment="1" applyProtection="1">
      <alignment vertical="center" wrapText="1"/>
      <protection locked="0"/>
    </xf>
    <xf numFmtId="0" fontId="13" fillId="18" borderId="19" xfId="0" applyFont="1" applyFill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left" vertical="center" wrapText="1" indent="1"/>
    </xf>
    <xf numFmtId="9" fontId="12" fillId="18" borderId="33" xfId="64" applyFont="1" applyFill="1" applyBorder="1" applyAlignment="1">
      <alignment vertical="center" wrapText="1"/>
    </xf>
    <xf numFmtId="164" fontId="12" fillId="0" borderId="35" xfId="0" applyNumberFormat="1" applyFont="1" applyFill="1" applyBorder="1" applyAlignment="1" applyProtection="1">
      <alignment vertical="center" wrapText="1"/>
      <protection locked="0"/>
    </xf>
    <xf numFmtId="9" fontId="12" fillId="0" borderId="61" xfId="64" applyFont="1" applyFill="1" applyBorder="1" applyAlignment="1">
      <alignment vertical="center" wrapText="1"/>
    </xf>
    <xf numFmtId="164" fontId="5" fillId="0" borderId="0" xfId="0" applyNumberFormat="1" applyFont="1" applyAlignment="1" applyProtection="1">
      <alignment horizontal="right" wrapText="1"/>
      <protection/>
    </xf>
    <xf numFmtId="164" fontId="4" fillId="0" borderId="32" xfId="0" applyNumberFormat="1" applyFont="1" applyBorder="1" applyAlignment="1" applyProtection="1">
      <alignment horizontal="center" vertical="center" wrapText="1"/>
      <protection/>
    </xf>
    <xf numFmtId="164" fontId="7" fillId="0" borderId="36" xfId="0" applyNumberFormat="1" applyFont="1" applyBorder="1" applyAlignment="1" applyProtection="1">
      <alignment horizontal="center" vertical="center" wrapText="1"/>
      <protection/>
    </xf>
    <xf numFmtId="164" fontId="7" fillId="0" borderId="37" xfId="0" applyNumberFormat="1" applyFont="1" applyBorder="1" applyAlignment="1" applyProtection="1">
      <alignment horizontal="center" vertical="center" wrapText="1"/>
      <protection/>
    </xf>
    <xf numFmtId="164" fontId="7" fillId="0" borderId="38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1" fontId="12" fillId="0" borderId="18" xfId="0" applyNumberFormat="1" applyFont="1" applyBorder="1" applyAlignment="1" applyProtection="1">
      <alignment horizontal="center" vertical="center" wrapText="1"/>
      <protection locked="0"/>
    </xf>
    <xf numFmtId="164" fontId="12" fillId="16" borderId="33" xfId="0" applyNumberFormat="1" applyFont="1" applyFill="1" applyBorder="1" applyAlignment="1" applyProtection="1">
      <alignment vertical="center" wrapText="1"/>
      <protection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26" xfId="0" applyNumberFormat="1" applyFont="1" applyBorder="1" applyAlignment="1" applyProtection="1">
      <alignment horizontal="center" vertical="center" wrapText="1"/>
      <protection locked="0"/>
    </xf>
    <xf numFmtId="1" fontId="12" fillId="0" borderId="27" xfId="0" applyNumberFormat="1" applyFont="1" applyBorder="1" applyAlignment="1" applyProtection="1">
      <alignment vertical="center" wrapText="1"/>
      <protection locked="0"/>
    </xf>
    <xf numFmtId="164" fontId="12" fillId="16" borderId="35" xfId="0" applyNumberFormat="1" applyFont="1" applyFill="1" applyBorder="1" applyAlignment="1" applyProtection="1">
      <alignment vertical="center" wrapText="1"/>
      <protection/>
    </xf>
    <xf numFmtId="164" fontId="7" fillId="18" borderId="11" xfId="0" applyNumberFormat="1" applyFont="1" applyFill="1" applyBorder="1" applyAlignment="1">
      <alignment horizontal="left" vertical="center" wrapText="1"/>
    </xf>
    <xf numFmtId="164" fontId="7" fillId="18" borderId="10" xfId="0" applyNumberFormat="1" applyFont="1" applyFill="1" applyBorder="1" applyAlignment="1" applyProtection="1">
      <alignment vertical="center" wrapText="1"/>
      <protection/>
    </xf>
    <xf numFmtId="164" fontId="7" fillId="20" borderId="10" xfId="0" applyNumberFormat="1" applyFont="1" applyFill="1" applyBorder="1" applyAlignment="1" applyProtection="1">
      <alignment vertical="center" wrapText="1"/>
      <protection/>
    </xf>
    <xf numFmtId="164" fontId="7" fillId="18" borderId="32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left" vertical="center" wrapText="1" indent="1"/>
    </xf>
    <xf numFmtId="3" fontId="0" fillId="0" borderId="56" xfId="0" applyNumberForma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 indent="1"/>
    </xf>
    <xf numFmtId="3" fontId="0" fillId="0" borderId="33" xfId="0" applyNumberFormat="1" applyBorder="1" applyAlignment="1">
      <alignment vertical="center" wrapText="1"/>
    </xf>
    <xf numFmtId="0" fontId="12" fillId="0" borderId="17" xfId="0" applyFont="1" applyBorder="1" applyAlignment="1" applyProtection="1">
      <alignment horizontal="left" vertical="center" wrapText="1" indent="1"/>
      <protection locked="0"/>
    </xf>
    <xf numFmtId="0" fontId="12" fillId="0" borderId="26" xfId="0" applyFont="1" applyBorder="1" applyAlignment="1">
      <alignment horizontal="left" vertical="center" wrapText="1" indent="1"/>
    </xf>
    <xf numFmtId="0" fontId="7" fillId="18" borderId="11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12" fillId="0" borderId="34" xfId="0" applyNumberFormat="1" applyFont="1" applyBorder="1" applyAlignment="1" applyProtection="1">
      <alignment vertical="center" wrapText="1"/>
      <protection locked="0"/>
    </xf>
    <xf numFmtId="3" fontId="0" fillId="0" borderId="18" xfId="0" applyNumberFormat="1" applyBorder="1" applyAlignment="1">
      <alignment vertical="center" wrapText="1"/>
    </xf>
    <xf numFmtId="9" fontId="0" fillId="0" borderId="33" xfId="0" applyNumberForma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 indent="1"/>
    </xf>
    <xf numFmtId="0" fontId="0" fillId="0" borderId="18" xfId="0" applyBorder="1" applyAlignment="1">
      <alignment vertical="center" wrapText="1"/>
    </xf>
    <xf numFmtId="0" fontId="0" fillId="0" borderId="39" xfId="0" applyBorder="1" applyAlignment="1">
      <alignment horizontal="left" vertical="center" wrapText="1" indent="1"/>
    </xf>
    <xf numFmtId="9" fontId="0" fillId="0" borderId="35" xfId="0" applyNumberFormat="1" applyBorder="1" applyAlignment="1">
      <alignment vertical="center" wrapText="1"/>
    </xf>
    <xf numFmtId="9" fontId="4" fillId="18" borderId="32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164" fontId="7" fillId="18" borderId="32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right" vertical="center" wrapText="1"/>
    </xf>
    <xf numFmtId="0" fontId="0" fillId="0" borderId="46" xfId="0" applyFont="1" applyBorder="1" applyAlignment="1">
      <alignment horizontal="right" vertical="center" wrapText="1"/>
    </xf>
    <xf numFmtId="164" fontId="5" fillId="0" borderId="42" xfId="0" applyNumberFormat="1" applyFont="1" applyBorder="1" applyAlignment="1">
      <alignment horizontal="center"/>
    </xf>
    <xf numFmtId="164" fontId="5" fillId="0" borderId="42" xfId="0" applyNumberFormat="1" applyFont="1" applyFill="1" applyBorder="1" applyAlignment="1">
      <alignment horizontal="right"/>
    </xf>
    <xf numFmtId="0" fontId="4" fillId="0" borderId="12" xfId="57" applyFont="1" applyBorder="1" applyAlignment="1" applyProtection="1">
      <alignment horizontal="center" vertical="center" wrapText="1"/>
      <protection/>
    </xf>
    <xf numFmtId="0" fontId="4" fillId="0" borderId="39" xfId="57" applyFont="1" applyBorder="1" applyAlignment="1" applyProtection="1">
      <alignment horizontal="center" vertical="center" wrapText="1"/>
      <protection/>
    </xf>
    <xf numFmtId="0" fontId="4" fillId="0" borderId="13" xfId="57" applyFont="1" applyBorder="1" applyAlignment="1" applyProtection="1">
      <alignment horizontal="center" vertical="center" wrapText="1"/>
      <protection/>
    </xf>
    <xf numFmtId="0" fontId="4" fillId="0" borderId="25" xfId="57" applyFont="1" applyBorder="1" applyAlignment="1" applyProtection="1">
      <alignment horizontal="center" vertical="center" wrapText="1"/>
      <protection/>
    </xf>
    <xf numFmtId="164" fontId="4" fillId="0" borderId="15" xfId="57" applyNumberFormat="1" applyFont="1" applyBorder="1" applyAlignment="1" applyProtection="1">
      <alignment horizontal="center" vertical="center"/>
      <protection locked="0"/>
    </xf>
    <xf numFmtId="164" fontId="4" fillId="0" borderId="24" xfId="57" applyNumberFormat="1" applyFont="1" applyBorder="1" applyAlignment="1" applyProtection="1">
      <alignment horizontal="center" vertical="center"/>
      <protection locked="0"/>
    </xf>
    <xf numFmtId="164" fontId="4" fillId="0" borderId="77" xfId="57" applyNumberFormat="1" applyFont="1" applyBorder="1" applyAlignment="1" applyProtection="1">
      <alignment horizontal="center" vertical="center"/>
      <protection locked="0"/>
    </xf>
    <xf numFmtId="0" fontId="4" fillId="0" borderId="15" xfId="57" applyFont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right" vertical="center"/>
    </xf>
    <xf numFmtId="0" fontId="4" fillId="0" borderId="77" xfId="0" applyFont="1" applyFill="1" applyBorder="1" applyAlignment="1" quotePrefix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52" xfId="0" applyFont="1" applyFill="1" applyBorder="1" applyAlignment="1" applyProtection="1">
      <alignment horizontal="left" vertical="center"/>
      <protection/>
    </xf>
    <xf numFmtId="0" fontId="4" fillId="0" borderId="81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 quotePrefix="1">
      <alignment horizontal="left" vertical="center"/>
      <protection locked="0"/>
    </xf>
    <xf numFmtId="0" fontId="4" fillId="0" borderId="81" xfId="0" applyFont="1" applyFill="1" applyBorder="1" applyAlignment="1" applyProtection="1" quotePrefix="1">
      <alignment horizontal="left" vertical="center"/>
      <protection locked="0"/>
    </xf>
    <xf numFmtId="0" fontId="4" fillId="0" borderId="31" xfId="0" applyFont="1" applyFill="1" applyBorder="1" applyAlignment="1" applyProtection="1" quotePrefix="1">
      <alignment horizontal="left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40" xfId="0" applyFont="1" applyBorder="1" applyAlignment="1">
      <alignment horizontal="center" vertical="distributed"/>
    </xf>
    <xf numFmtId="0" fontId="6" fillId="0" borderId="36" xfId="0" applyFont="1" applyBorder="1" applyAlignment="1">
      <alignment horizontal="center" vertical="distributed"/>
    </xf>
    <xf numFmtId="0" fontId="6" fillId="0" borderId="41" xfId="0" applyFont="1" applyBorder="1" applyAlignment="1">
      <alignment horizontal="center" vertical="distributed"/>
    </xf>
    <xf numFmtId="0" fontId="6" fillId="0" borderId="37" xfId="0" applyFont="1" applyBorder="1" applyAlignment="1">
      <alignment horizontal="center" vertical="distributed"/>
    </xf>
    <xf numFmtId="0" fontId="6" fillId="0" borderId="55" xfId="0" applyFont="1" applyBorder="1" applyAlignment="1">
      <alignment horizontal="center" vertical="distributed"/>
    </xf>
    <xf numFmtId="0" fontId="6" fillId="0" borderId="38" xfId="0" applyFont="1" applyBorder="1" applyAlignment="1">
      <alignment horizontal="center" vertical="distributed"/>
    </xf>
    <xf numFmtId="164" fontId="5" fillId="0" borderId="42" xfId="0" applyNumberFormat="1" applyFont="1" applyBorder="1" applyAlignment="1">
      <alignment horizontal="right" wrapText="1"/>
    </xf>
    <xf numFmtId="164" fontId="5" fillId="0" borderId="0" xfId="0" applyNumberFormat="1" applyFont="1" applyAlignment="1">
      <alignment horizontal="right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H5" sqref="H5"/>
    </sheetView>
  </sheetViews>
  <sheetFormatPr defaultColWidth="10.625" defaultRowHeight="12.75"/>
  <cols>
    <col min="1" max="1" width="8.875" style="276" customWidth="1"/>
    <col min="2" max="2" width="7.375" style="277" customWidth="1"/>
    <col min="3" max="3" width="12.00390625" style="278" customWidth="1"/>
    <col min="4" max="4" width="50.50390625" style="280" bestFit="1" customWidth="1"/>
    <col min="5" max="16384" width="10.625" style="280" customWidth="1"/>
  </cols>
  <sheetData>
    <row r="1" ht="12.75">
      <c r="D1" s="279" t="s">
        <v>200</v>
      </c>
    </row>
    <row r="4" spans="1:5" s="282" customFormat="1" ht="18">
      <c r="A4" s="281" t="s">
        <v>201</v>
      </c>
      <c r="B4" s="281"/>
      <c r="C4" s="281"/>
      <c r="D4" s="281"/>
      <c r="E4" s="281"/>
    </row>
    <row r="5" ht="13.5" thickBot="1"/>
    <row r="6" spans="1:8" s="277" customFormat="1" ht="14.25" thickBot="1" thickTop="1">
      <c r="A6" s="283" t="s">
        <v>202</v>
      </c>
      <c r="B6" s="284" t="s">
        <v>203</v>
      </c>
      <c r="C6" s="285" t="s">
        <v>204</v>
      </c>
      <c r="D6" s="286" t="s">
        <v>205</v>
      </c>
      <c r="H6" s="280"/>
    </row>
    <row r="7" spans="1:8" s="277" customFormat="1" ht="13.5" thickTop="1">
      <c r="A7" s="287"/>
      <c r="B7" s="288"/>
      <c r="C7" s="289"/>
      <c r="D7" s="290"/>
      <c r="H7" s="280"/>
    </row>
    <row r="8" spans="1:8" s="277" customFormat="1" ht="12.75">
      <c r="A8" s="287"/>
      <c r="B8" s="288"/>
      <c r="C8" s="289"/>
      <c r="D8" s="290"/>
      <c r="H8" s="280"/>
    </row>
    <row r="9" spans="1:4" ht="12.75">
      <c r="A9" s="291">
        <v>1</v>
      </c>
      <c r="B9" s="292"/>
      <c r="C9" s="293"/>
      <c r="D9" s="294" t="s">
        <v>206</v>
      </c>
    </row>
    <row r="10" spans="1:4" ht="12.75">
      <c r="A10" s="291"/>
      <c r="B10" s="292">
        <v>1</v>
      </c>
      <c r="C10" s="293"/>
      <c r="D10" s="294" t="s">
        <v>207</v>
      </c>
    </row>
    <row r="11" spans="1:4" ht="12.75">
      <c r="A11" s="291"/>
      <c r="B11" s="292">
        <v>2</v>
      </c>
      <c r="C11" s="293"/>
      <c r="D11" s="294" t="s">
        <v>91</v>
      </c>
    </row>
    <row r="12" spans="1:4" ht="12.75">
      <c r="A12" s="291"/>
      <c r="B12" s="292">
        <v>3</v>
      </c>
      <c r="C12" s="293"/>
      <c r="D12" s="294" t="s">
        <v>183</v>
      </c>
    </row>
    <row r="13" spans="1:4" ht="12.75">
      <c r="A13" s="291"/>
      <c r="B13" s="292">
        <v>4</v>
      </c>
      <c r="C13" s="293"/>
      <c r="D13" s="294" t="s">
        <v>92</v>
      </c>
    </row>
    <row r="14" spans="1:4" ht="12.75">
      <c r="A14" s="291"/>
      <c r="B14" s="292">
        <v>5</v>
      </c>
      <c r="C14" s="293"/>
      <c r="D14" s="294" t="s">
        <v>227</v>
      </c>
    </row>
    <row r="15" spans="1:4" ht="12.75">
      <c r="A15" s="291"/>
      <c r="B15" s="292">
        <v>6</v>
      </c>
      <c r="C15" s="293"/>
      <c r="D15" s="294" t="s">
        <v>208</v>
      </c>
    </row>
    <row r="16" spans="1:4" ht="12.75">
      <c r="A16" s="291"/>
      <c r="B16" s="292">
        <v>7</v>
      </c>
      <c r="C16" s="293"/>
      <c r="D16" s="294" t="s">
        <v>209</v>
      </c>
    </row>
    <row r="17" spans="1:4" ht="12.75">
      <c r="A17" s="291">
        <v>2</v>
      </c>
      <c r="B17" s="292"/>
      <c r="C17" s="293"/>
      <c r="D17" s="294" t="s">
        <v>186</v>
      </c>
    </row>
    <row r="18" spans="1:4" ht="12.75">
      <c r="A18" s="291"/>
      <c r="B18" s="292">
        <v>1</v>
      </c>
      <c r="C18" s="293"/>
      <c r="D18" s="294" t="s">
        <v>207</v>
      </c>
    </row>
    <row r="19" spans="1:4" ht="12.75">
      <c r="A19" s="291"/>
      <c r="B19" s="292">
        <v>2</v>
      </c>
      <c r="C19" s="293"/>
      <c r="D19" s="294" t="s">
        <v>228</v>
      </c>
    </row>
    <row r="20" spans="1:4" ht="12.75">
      <c r="A20" s="291"/>
      <c r="B20" s="292">
        <v>3</v>
      </c>
      <c r="C20" s="293"/>
      <c r="D20" s="294" t="s">
        <v>229</v>
      </c>
    </row>
    <row r="21" spans="1:4" ht="12.75">
      <c r="A21" s="291"/>
      <c r="B21" s="292"/>
      <c r="C21" s="293"/>
      <c r="D21" s="294"/>
    </row>
    <row r="22" spans="1:4" ht="12.75">
      <c r="A22" s="291"/>
      <c r="B22" s="292"/>
      <c r="C22" s="293"/>
      <c r="D22" s="295" t="s">
        <v>59</v>
      </c>
    </row>
    <row r="23" spans="1:4" ht="12.75">
      <c r="A23" s="291"/>
      <c r="B23" s="292"/>
      <c r="C23" s="315" t="s">
        <v>230</v>
      </c>
      <c r="D23" s="296" t="s">
        <v>210</v>
      </c>
    </row>
    <row r="24" spans="1:4" ht="12.75">
      <c r="A24" s="291"/>
      <c r="B24" s="292"/>
      <c r="C24" s="315" t="s">
        <v>231</v>
      </c>
      <c r="D24" s="296" t="s">
        <v>67</v>
      </c>
    </row>
    <row r="25" spans="1:4" ht="12.75">
      <c r="A25" s="291"/>
      <c r="B25" s="292"/>
      <c r="C25" s="315" t="s">
        <v>232</v>
      </c>
      <c r="D25" s="296" t="s">
        <v>132</v>
      </c>
    </row>
    <row r="26" spans="1:4" ht="12.75">
      <c r="A26" s="291"/>
      <c r="B26" s="292"/>
      <c r="C26" s="315" t="s">
        <v>233</v>
      </c>
      <c r="D26" s="296" t="s">
        <v>174</v>
      </c>
    </row>
    <row r="27" spans="1:4" ht="12.75">
      <c r="A27" s="291"/>
      <c r="B27" s="292"/>
      <c r="C27" s="315" t="s">
        <v>234</v>
      </c>
      <c r="D27" s="316" t="s">
        <v>235</v>
      </c>
    </row>
    <row r="28" spans="1:4" ht="12.75">
      <c r="A28" s="291"/>
      <c r="B28" s="292"/>
      <c r="C28" s="315" t="s">
        <v>236</v>
      </c>
      <c r="D28" s="296" t="s">
        <v>115</v>
      </c>
    </row>
    <row r="29" spans="1:4" ht="12.75">
      <c r="A29" s="291"/>
      <c r="B29" s="292"/>
      <c r="C29" s="315" t="s">
        <v>237</v>
      </c>
      <c r="D29" s="296" t="s">
        <v>77</v>
      </c>
    </row>
    <row r="30" spans="1:4" ht="12.75">
      <c r="A30" s="291"/>
      <c r="B30" s="292"/>
      <c r="C30" s="315" t="s">
        <v>238</v>
      </c>
      <c r="D30" s="316" t="s">
        <v>90</v>
      </c>
    </row>
    <row r="31" spans="1:4" ht="12.75">
      <c r="A31" s="291"/>
      <c r="B31" s="292"/>
      <c r="C31" s="293"/>
      <c r="D31" s="295" t="s">
        <v>78</v>
      </c>
    </row>
    <row r="32" spans="1:4" ht="12.75">
      <c r="A32" s="291"/>
      <c r="B32" s="292"/>
      <c r="C32" s="315" t="s">
        <v>230</v>
      </c>
      <c r="D32" s="296" t="s">
        <v>79</v>
      </c>
    </row>
    <row r="33" spans="1:4" ht="12.75">
      <c r="A33" s="291"/>
      <c r="B33" s="292"/>
      <c r="C33" s="315" t="s">
        <v>231</v>
      </c>
      <c r="D33" s="296" t="s">
        <v>83</v>
      </c>
    </row>
    <row r="34" spans="1:4" ht="12.75">
      <c r="A34" s="291"/>
      <c r="B34" s="292"/>
      <c r="C34" s="315" t="s">
        <v>232</v>
      </c>
      <c r="D34" s="296" t="s">
        <v>49</v>
      </c>
    </row>
    <row r="35" spans="1:4" ht="12.75">
      <c r="A35" s="291"/>
      <c r="B35" s="292"/>
      <c r="C35" s="315" t="s">
        <v>233</v>
      </c>
      <c r="D35" s="296" t="s">
        <v>152</v>
      </c>
    </row>
    <row r="36" spans="1:4" ht="12.75">
      <c r="A36" s="291"/>
      <c r="B36" s="292"/>
      <c r="C36" s="315" t="s">
        <v>234</v>
      </c>
      <c r="D36" s="296" t="s">
        <v>153</v>
      </c>
    </row>
    <row r="37" spans="1:4" ht="12.75">
      <c r="A37" s="291"/>
      <c r="B37" s="292"/>
      <c r="C37" s="315" t="s">
        <v>236</v>
      </c>
      <c r="D37" s="316" t="s">
        <v>239</v>
      </c>
    </row>
    <row r="38" spans="1:4" ht="12.75">
      <c r="A38" s="291"/>
      <c r="B38" s="292"/>
      <c r="C38" s="315" t="s">
        <v>237</v>
      </c>
      <c r="D38" s="296" t="s">
        <v>118</v>
      </c>
    </row>
    <row r="39" spans="1:4" ht="12.75">
      <c r="A39" s="291"/>
      <c r="B39" s="292"/>
      <c r="C39" s="315" t="s">
        <v>238</v>
      </c>
      <c r="D39" s="296" t="s">
        <v>166</v>
      </c>
    </row>
    <row r="40" spans="1:4" ht="13.5" thickBot="1">
      <c r="A40" s="297"/>
      <c r="B40" s="298"/>
      <c r="C40" s="299"/>
      <c r="D40" s="300"/>
    </row>
    <row r="41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zoomScalePageLayoutView="0" workbookViewId="0" topLeftCell="A1">
      <selection activeCell="C15" sqref="C15"/>
    </sheetView>
  </sheetViews>
  <sheetFormatPr defaultColWidth="9.00390625" defaultRowHeight="12.75"/>
  <cols>
    <col min="1" max="1" width="5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363" t="s">
        <v>94</v>
      </c>
    </row>
    <row r="2" spans="1:6" s="6" customFormat="1" ht="48.75" customHeight="1" thickBot="1">
      <c r="A2" s="16" t="s">
        <v>311</v>
      </c>
      <c r="B2" s="5" t="s">
        <v>297</v>
      </c>
      <c r="C2" s="5" t="s">
        <v>298</v>
      </c>
      <c r="D2" s="5" t="s">
        <v>299</v>
      </c>
      <c r="E2" s="5" t="s">
        <v>300</v>
      </c>
      <c r="F2" s="345" t="s">
        <v>312</v>
      </c>
    </row>
    <row r="3" spans="1:6" s="349" customFormat="1" ht="15" customHeight="1" thickBot="1">
      <c r="A3" s="346">
        <v>1</v>
      </c>
      <c r="B3" s="347">
        <v>2</v>
      </c>
      <c r="C3" s="347">
        <v>3</v>
      </c>
      <c r="D3" s="347">
        <v>4</v>
      </c>
      <c r="E3" s="347">
        <v>5</v>
      </c>
      <c r="F3" s="348">
        <v>6</v>
      </c>
    </row>
    <row r="4" spans="1:6" ht="18" customHeight="1">
      <c r="A4" s="350" t="s">
        <v>313</v>
      </c>
      <c r="B4" s="72">
        <v>6723</v>
      </c>
      <c r="C4" s="351" t="s">
        <v>303</v>
      </c>
      <c r="D4" s="72">
        <v>1795</v>
      </c>
      <c r="E4" s="72">
        <v>4928</v>
      </c>
      <c r="F4" s="352"/>
    </row>
    <row r="5" spans="1:6" ht="18" customHeight="1">
      <c r="A5" s="350" t="s">
        <v>314</v>
      </c>
      <c r="B5" s="72">
        <v>280</v>
      </c>
      <c r="C5" s="351" t="s">
        <v>305</v>
      </c>
      <c r="D5" s="72"/>
      <c r="E5" s="72">
        <v>280</v>
      </c>
      <c r="F5" s="352"/>
    </row>
    <row r="6" spans="1:6" ht="18" customHeight="1">
      <c r="A6" s="350" t="s">
        <v>315</v>
      </c>
      <c r="B6" s="72">
        <v>192</v>
      </c>
      <c r="C6" s="351" t="s">
        <v>305</v>
      </c>
      <c r="D6" s="72"/>
      <c r="E6" s="72">
        <v>192</v>
      </c>
      <c r="F6" s="352"/>
    </row>
    <row r="7" spans="1:6" ht="18" customHeight="1">
      <c r="A7" s="350" t="s">
        <v>316</v>
      </c>
      <c r="B7" s="72">
        <v>123</v>
      </c>
      <c r="C7" s="351" t="s">
        <v>305</v>
      </c>
      <c r="D7" s="72"/>
      <c r="E7" s="72">
        <v>123</v>
      </c>
      <c r="F7" s="352"/>
    </row>
    <row r="8" spans="1:6" ht="18" customHeight="1">
      <c r="A8" s="350" t="s">
        <v>317</v>
      </c>
      <c r="B8" s="72">
        <v>85</v>
      </c>
      <c r="C8" s="351" t="s">
        <v>305</v>
      </c>
      <c r="D8" s="72"/>
      <c r="E8" s="72">
        <v>85</v>
      </c>
      <c r="F8" s="352"/>
    </row>
    <row r="9" spans="1:6" ht="18" customHeight="1">
      <c r="A9" s="350" t="s">
        <v>318</v>
      </c>
      <c r="B9" s="72">
        <v>8566</v>
      </c>
      <c r="C9" s="351" t="s">
        <v>319</v>
      </c>
      <c r="D9" s="72">
        <v>8029</v>
      </c>
      <c r="E9" s="72">
        <v>537</v>
      </c>
      <c r="F9" s="352"/>
    </row>
    <row r="10" spans="1:6" ht="18" customHeight="1">
      <c r="A10" s="350" t="s">
        <v>407</v>
      </c>
      <c r="B10" s="72"/>
      <c r="C10" s="354" t="s">
        <v>305</v>
      </c>
      <c r="D10" s="72"/>
      <c r="E10" s="72">
        <v>2975</v>
      </c>
      <c r="F10" s="352"/>
    </row>
    <row r="11" spans="1:6" ht="18" customHeight="1">
      <c r="A11" s="350"/>
      <c r="B11" s="72"/>
      <c r="C11" s="354"/>
      <c r="D11" s="72"/>
      <c r="E11" s="72"/>
      <c r="F11" s="352"/>
    </row>
    <row r="12" spans="1:6" ht="18" customHeight="1">
      <c r="A12" s="350"/>
      <c r="B12" s="72"/>
      <c r="C12" s="354"/>
      <c r="D12" s="72"/>
      <c r="E12" s="72"/>
      <c r="F12" s="352"/>
    </row>
    <row r="13" spans="1:6" ht="18" customHeight="1">
      <c r="A13" s="350"/>
      <c r="B13" s="72"/>
      <c r="C13" s="354"/>
      <c r="D13" s="72"/>
      <c r="E13" s="72"/>
      <c r="F13" s="352"/>
    </row>
    <row r="14" spans="1:6" ht="18" customHeight="1">
      <c r="A14" s="353" t="s">
        <v>198</v>
      </c>
      <c r="B14" s="72"/>
      <c r="C14" s="354"/>
      <c r="D14" s="72"/>
      <c r="E14" s="72"/>
      <c r="F14" s="352"/>
    </row>
    <row r="15" spans="1:6" ht="18" customHeight="1">
      <c r="A15" s="350" t="s">
        <v>320</v>
      </c>
      <c r="B15" s="72"/>
      <c r="C15" s="354"/>
      <c r="D15" s="72"/>
      <c r="E15" s="72">
        <v>3822</v>
      </c>
      <c r="F15" s="352"/>
    </row>
    <row r="16" spans="1:6" ht="18" customHeight="1">
      <c r="A16" s="350"/>
      <c r="B16" s="72"/>
      <c r="C16" s="354"/>
      <c r="D16" s="72"/>
      <c r="E16" s="72"/>
      <c r="F16" s="352"/>
    </row>
    <row r="17" spans="1:6" ht="18" customHeight="1">
      <c r="A17" s="350"/>
      <c r="B17" s="72"/>
      <c r="C17" s="354"/>
      <c r="D17" s="72"/>
      <c r="E17" s="72"/>
      <c r="F17" s="352"/>
    </row>
    <row r="18" spans="1:6" ht="18" customHeight="1">
      <c r="A18" s="350"/>
      <c r="B18" s="72"/>
      <c r="C18" s="354"/>
      <c r="D18" s="72"/>
      <c r="E18" s="72"/>
      <c r="F18" s="352"/>
    </row>
    <row r="19" spans="1:6" ht="18" customHeight="1">
      <c r="A19" s="350"/>
      <c r="B19" s="72"/>
      <c r="C19" s="354"/>
      <c r="D19" s="72"/>
      <c r="E19" s="72"/>
      <c r="F19" s="352"/>
    </row>
    <row r="20" spans="1:6" ht="18" customHeight="1" thickBot="1">
      <c r="A20" s="355"/>
      <c r="B20" s="77"/>
      <c r="C20" s="77"/>
      <c r="D20" s="77"/>
      <c r="E20" s="77"/>
      <c r="F20" s="357"/>
    </row>
    <row r="21" spans="1:6" s="362" customFormat="1" ht="18" customHeight="1" thickBot="1">
      <c r="A21" s="358" t="s">
        <v>102</v>
      </c>
      <c r="B21" s="80">
        <f>SUM(B4:B20)</f>
        <v>15969</v>
      </c>
      <c r="C21" s="360"/>
      <c r="D21" s="80">
        <f>SUM(D4:D20)</f>
        <v>9824</v>
      </c>
      <c r="E21" s="80">
        <f>SUM(E4:E20)</f>
        <v>12942</v>
      </c>
      <c r="F21" s="361">
        <f>SUM(F4:F20)</f>
        <v>0</v>
      </c>
    </row>
  </sheetData>
  <sheetProtection/>
  <printOptions horizontalCentered="1"/>
  <pageMargins left="0.8267716535433072" right="0.5511811023622047" top="1.1023622047244095" bottom="0.4724409448818898" header="0.5511811023622047" footer="0.31496062992125984"/>
  <pageSetup horizontalDpi="600" verticalDpi="6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6.számú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46">
      <selection activeCell="B25" sqref="B25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3" customFormat="1" ht="24" customHeight="1" thickBot="1">
      <c r="A1" s="364"/>
      <c r="B1" s="453" t="s">
        <v>94</v>
      </c>
      <c r="C1" s="453"/>
    </row>
    <row r="2" spans="1:3" s="8" customFormat="1" ht="22.5" customHeight="1" thickBot="1">
      <c r="A2" s="365" t="s">
        <v>321</v>
      </c>
      <c r="B2" s="366" t="s">
        <v>322</v>
      </c>
      <c r="C2" s="367" t="s">
        <v>323</v>
      </c>
    </row>
    <row r="3" spans="1:3" s="8" customFormat="1" ht="18" customHeight="1">
      <c r="A3" s="368" t="s">
        <v>324</v>
      </c>
      <c r="B3" s="369"/>
      <c r="C3" s="370">
        <v>4</v>
      </c>
    </row>
    <row r="4" spans="1:3" s="8" customFormat="1" ht="18" customHeight="1">
      <c r="A4" s="393" t="s">
        <v>414</v>
      </c>
      <c r="B4" s="395">
        <v>745</v>
      </c>
      <c r="C4" s="394">
        <v>745</v>
      </c>
    </row>
    <row r="5" spans="1:3" ht="18" customHeight="1">
      <c r="A5" s="371" t="s">
        <v>325</v>
      </c>
      <c r="B5" s="147">
        <v>11785</v>
      </c>
      <c r="C5" s="372">
        <v>7915</v>
      </c>
    </row>
    <row r="6" spans="1:3" ht="18" customHeight="1">
      <c r="A6" s="373" t="s">
        <v>326</v>
      </c>
      <c r="B6" s="76"/>
      <c r="C6" s="374">
        <v>256</v>
      </c>
    </row>
    <row r="7" spans="1:3" ht="18" customHeight="1">
      <c r="A7" s="373" t="s">
        <v>327</v>
      </c>
      <c r="B7" s="76"/>
      <c r="C7" s="374">
        <v>1615</v>
      </c>
    </row>
    <row r="8" spans="1:3" ht="18" customHeight="1">
      <c r="A8" s="373" t="s">
        <v>328</v>
      </c>
      <c r="B8" s="76"/>
      <c r="C8" s="374">
        <v>562</v>
      </c>
    </row>
    <row r="9" spans="1:3" ht="18" customHeight="1">
      <c r="A9" s="373" t="s">
        <v>329</v>
      </c>
      <c r="B9" s="76">
        <v>1247</v>
      </c>
      <c r="C9" s="374"/>
    </row>
    <row r="10" spans="1:3" ht="18" customHeight="1">
      <c r="A10" s="373" t="s">
        <v>330</v>
      </c>
      <c r="B10" s="76">
        <v>3952</v>
      </c>
      <c r="C10" s="374">
        <v>4201</v>
      </c>
    </row>
    <row r="11" spans="1:3" ht="18" customHeight="1">
      <c r="A11" s="373" t="s">
        <v>331</v>
      </c>
      <c r="B11" s="76">
        <v>3060</v>
      </c>
      <c r="C11" s="374">
        <v>2143</v>
      </c>
    </row>
    <row r="12" spans="1:3" ht="18" customHeight="1">
      <c r="A12" s="373" t="s">
        <v>332</v>
      </c>
      <c r="B12" s="76">
        <v>2015</v>
      </c>
      <c r="C12" s="374">
        <v>6386</v>
      </c>
    </row>
    <row r="13" spans="1:3" ht="18" customHeight="1">
      <c r="A13" s="373" t="s">
        <v>333</v>
      </c>
      <c r="B13" s="76"/>
      <c r="C13" s="374">
        <v>1188</v>
      </c>
    </row>
    <row r="14" spans="1:3" ht="18" customHeight="1">
      <c r="A14" s="373" t="s">
        <v>334</v>
      </c>
      <c r="B14" s="76"/>
      <c r="C14" s="374">
        <v>175</v>
      </c>
    </row>
    <row r="15" spans="1:3" ht="18" customHeight="1">
      <c r="A15" s="373" t="s">
        <v>335</v>
      </c>
      <c r="B15" s="76">
        <v>500</v>
      </c>
      <c r="C15" s="374">
        <v>1293</v>
      </c>
    </row>
    <row r="16" spans="1:3" ht="18" customHeight="1">
      <c r="A16" s="373" t="s">
        <v>336</v>
      </c>
      <c r="B16" s="76"/>
      <c r="C16" s="374">
        <v>78</v>
      </c>
    </row>
    <row r="17" spans="1:3" ht="18" customHeight="1">
      <c r="A17" s="373" t="s">
        <v>337</v>
      </c>
      <c r="B17" s="76">
        <v>16959</v>
      </c>
      <c r="C17" s="374">
        <v>19777</v>
      </c>
    </row>
    <row r="18" spans="1:3" ht="18" customHeight="1">
      <c r="A18" s="373" t="s">
        <v>338</v>
      </c>
      <c r="B18" s="76">
        <v>1585</v>
      </c>
      <c r="C18" s="374">
        <v>1184</v>
      </c>
    </row>
    <row r="19" spans="1:3" ht="18" customHeight="1">
      <c r="A19" s="373" t="s">
        <v>339</v>
      </c>
      <c r="B19" s="76"/>
      <c r="C19" s="374"/>
    </row>
    <row r="20" spans="1:3" ht="18" customHeight="1">
      <c r="A20" s="373" t="s">
        <v>340</v>
      </c>
      <c r="B20" s="76"/>
      <c r="C20" s="374">
        <v>20</v>
      </c>
    </row>
    <row r="21" spans="1:3" ht="18" customHeight="1">
      <c r="A21" s="373" t="s">
        <v>341</v>
      </c>
      <c r="B21" s="76"/>
      <c r="C21" s="374">
        <v>2000</v>
      </c>
    </row>
    <row r="22" spans="1:3" ht="18" customHeight="1">
      <c r="A22" s="373" t="s">
        <v>183</v>
      </c>
      <c r="B22" s="76"/>
      <c r="C22" s="374">
        <v>4222</v>
      </c>
    </row>
    <row r="23" spans="1:3" ht="18" customHeight="1">
      <c r="A23" s="373" t="s">
        <v>342</v>
      </c>
      <c r="B23" s="76"/>
      <c r="C23" s="374"/>
    </row>
    <row r="24" spans="1:3" ht="18" customHeight="1">
      <c r="A24" s="373" t="s">
        <v>343</v>
      </c>
      <c r="B24" s="76">
        <v>94254</v>
      </c>
      <c r="C24" s="374"/>
    </row>
    <row r="25" spans="1:3" ht="18" customHeight="1">
      <c r="A25" s="373" t="s">
        <v>344</v>
      </c>
      <c r="B25" s="76"/>
      <c r="C25" s="374">
        <v>3494</v>
      </c>
    </row>
    <row r="26" spans="1:3" ht="18" customHeight="1">
      <c r="A26" s="373" t="s">
        <v>345</v>
      </c>
      <c r="B26" s="76">
        <v>187</v>
      </c>
      <c r="C26" s="374">
        <v>745</v>
      </c>
    </row>
    <row r="27" spans="1:3" ht="18" customHeight="1">
      <c r="A27" s="373" t="s">
        <v>346</v>
      </c>
      <c r="B27" s="76"/>
      <c r="C27" s="374">
        <v>350</v>
      </c>
    </row>
    <row r="28" spans="1:3" ht="18" customHeight="1">
      <c r="A28" s="373" t="s">
        <v>347</v>
      </c>
      <c r="B28" s="76">
        <v>1708</v>
      </c>
      <c r="C28" s="374">
        <v>3224</v>
      </c>
    </row>
    <row r="29" spans="1:3" ht="18" customHeight="1">
      <c r="A29" s="375" t="s">
        <v>348</v>
      </c>
      <c r="B29" s="76">
        <v>1539</v>
      </c>
      <c r="C29" s="374">
        <v>60</v>
      </c>
    </row>
    <row r="30" spans="1:3" ht="18" customHeight="1">
      <c r="A30" s="375" t="s">
        <v>349</v>
      </c>
      <c r="B30" s="76">
        <v>78</v>
      </c>
      <c r="C30" s="374">
        <v>249</v>
      </c>
    </row>
    <row r="31" spans="1:3" ht="18" customHeight="1">
      <c r="A31" s="375" t="s">
        <v>350</v>
      </c>
      <c r="B31" s="76">
        <v>3676</v>
      </c>
      <c r="C31" s="374">
        <v>3679</v>
      </c>
    </row>
    <row r="32" spans="1:3" ht="18" customHeight="1">
      <c r="A32" s="375" t="s">
        <v>351</v>
      </c>
      <c r="B32" s="76"/>
      <c r="C32" s="374"/>
    </row>
    <row r="33" spans="1:3" ht="18" customHeight="1">
      <c r="A33" s="375" t="s">
        <v>352</v>
      </c>
      <c r="B33" s="76"/>
      <c r="C33" s="374">
        <v>2760</v>
      </c>
    </row>
    <row r="34" spans="1:3" ht="18" customHeight="1">
      <c r="A34" s="375" t="s">
        <v>353</v>
      </c>
      <c r="B34" s="76"/>
      <c r="C34" s="374">
        <v>519</v>
      </c>
    </row>
    <row r="35" spans="1:3" ht="18" customHeight="1">
      <c r="A35" s="375" t="s">
        <v>354</v>
      </c>
      <c r="B35" s="76"/>
      <c r="C35" s="374">
        <v>1198</v>
      </c>
    </row>
    <row r="36" spans="1:3" ht="18" customHeight="1">
      <c r="A36" s="375" t="s">
        <v>355</v>
      </c>
      <c r="B36" s="76"/>
      <c r="C36" s="374">
        <v>120</v>
      </c>
    </row>
    <row r="37" spans="1:3" ht="18" customHeight="1">
      <c r="A37" s="375" t="s">
        <v>418</v>
      </c>
      <c r="B37" s="76"/>
      <c r="C37" s="374">
        <v>568</v>
      </c>
    </row>
    <row r="38" spans="1:3" ht="18" customHeight="1">
      <c r="A38" s="375" t="s">
        <v>356</v>
      </c>
      <c r="B38" s="76"/>
      <c r="C38" s="374">
        <v>50</v>
      </c>
    </row>
    <row r="39" spans="1:3" ht="18" customHeight="1">
      <c r="A39" s="373" t="s">
        <v>277</v>
      </c>
      <c r="B39" s="76"/>
      <c r="C39" s="374">
        <v>100</v>
      </c>
    </row>
    <row r="40" spans="1:3" ht="18" customHeight="1">
      <c r="A40" s="373" t="s">
        <v>357</v>
      </c>
      <c r="B40" s="76"/>
      <c r="C40" s="374">
        <v>50</v>
      </c>
    </row>
    <row r="41" spans="1:3" ht="18" customHeight="1">
      <c r="A41" s="373" t="s">
        <v>358</v>
      </c>
      <c r="B41" s="76"/>
      <c r="C41" s="374">
        <v>200</v>
      </c>
    </row>
    <row r="42" spans="1:3" ht="18" customHeight="1">
      <c r="A42" s="373" t="s">
        <v>359</v>
      </c>
      <c r="B42" s="76"/>
      <c r="C42" s="374">
        <v>203</v>
      </c>
    </row>
    <row r="43" spans="1:3" ht="18" customHeight="1">
      <c r="A43" s="373" t="s">
        <v>360</v>
      </c>
      <c r="B43" s="76"/>
      <c r="C43" s="374"/>
    </row>
    <row r="44" spans="1:3" ht="18" customHeight="1">
      <c r="A44" s="373" t="s">
        <v>361</v>
      </c>
      <c r="B44" s="76">
        <v>2640</v>
      </c>
      <c r="C44" s="374">
        <v>3265</v>
      </c>
    </row>
    <row r="45" spans="1:3" ht="18" customHeight="1">
      <c r="A45" s="373" t="s">
        <v>419</v>
      </c>
      <c r="B45" s="76"/>
      <c r="C45" s="374">
        <v>768</v>
      </c>
    </row>
    <row r="46" spans="1:3" ht="18" customHeight="1">
      <c r="A46" s="373" t="s">
        <v>362</v>
      </c>
      <c r="B46" s="76"/>
      <c r="C46" s="374"/>
    </row>
    <row r="47" spans="1:3" ht="18" customHeight="1">
      <c r="A47" s="373" t="s">
        <v>363</v>
      </c>
      <c r="B47" s="76">
        <v>300</v>
      </c>
      <c r="C47" s="374">
        <v>1035</v>
      </c>
    </row>
    <row r="48" spans="1:3" ht="18" customHeight="1">
      <c r="A48" s="373" t="s">
        <v>364</v>
      </c>
      <c r="B48" s="76"/>
      <c r="C48" s="374">
        <v>18</v>
      </c>
    </row>
    <row r="49" spans="1:3" ht="18" customHeight="1">
      <c r="A49" s="373" t="s">
        <v>365</v>
      </c>
      <c r="B49" s="76"/>
      <c r="C49" s="374"/>
    </row>
    <row r="50" spans="1:3" ht="18" customHeight="1">
      <c r="A50" s="373" t="s">
        <v>366</v>
      </c>
      <c r="B50" s="76">
        <v>3206</v>
      </c>
      <c r="C50" s="374">
        <v>5518</v>
      </c>
    </row>
    <row r="51" spans="1:3" ht="18" customHeight="1">
      <c r="A51" s="376" t="s">
        <v>367</v>
      </c>
      <c r="B51" s="76">
        <v>1732</v>
      </c>
      <c r="C51" s="374">
        <v>1811</v>
      </c>
    </row>
    <row r="52" spans="1:3" ht="18" customHeight="1">
      <c r="A52" s="376" t="s">
        <v>368</v>
      </c>
      <c r="B52" s="76">
        <v>2129</v>
      </c>
      <c r="C52" s="374">
        <v>2646</v>
      </c>
    </row>
    <row r="53" spans="1:3" ht="18" customHeight="1">
      <c r="A53" s="376" t="s">
        <v>420</v>
      </c>
      <c r="B53" s="150">
        <v>74</v>
      </c>
      <c r="C53" s="374">
        <v>270</v>
      </c>
    </row>
    <row r="54" spans="1:3" ht="18" customHeight="1">
      <c r="A54" s="376" t="s">
        <v>369</v>
      </c>
      <c r="B54" s="150">
        <v>63</v>
      </c>
      <c r="C54" s="374">
        <v>1048</v>
      </c>
    </row>
    <row r="55" spans="1:3" ht="18" customHeight="1">
      <c r="A55" s="376" t="s">
        <v>370</v>
      </c>
      <c r="B55" s="150">
        <v>650</v>
      </c>
      <c r="C55" s="374">
        <v>1075</v>
      </c>
    </row>
    <row r="56" spans="1:3" ht="18" customHeight="1">
      <c r="A56" s="376" t="s">
        <v>371</v>
      </c>
      <c r="B56" s="150"/>
      <c r="C56" s="374">
        <v>427</v>
      </c>
    </row>
    <row r="57" spans="1:3" ht="18" customHeight="1">
      <c r="A57" s="376" t="s">
        <v>372</v>
      </c>
      <c r="B57" s="150"/>
      <c r="C57" s="374">
        <v>50</v>
      </c>
    </row>
    <row r="58" spans="1:3" ht="18" customHeight="1">
      <c r="A58" s="376" t="s">
        <v>373</v>
      </c>
      <c r="B58" s="150">
        <v>25</v>
      </c>
      <c r="C58" s="374">
        <v>82</v>
      </c>
    </row>
    <row r="59" spans="1:3" ht="18" customHeight="1">
      <c r="A59" s="376" t="s">
        <v>374</v>
      </c>
      <c r="B59" s="150"/>
      <c r="C59" s="374">
        <v>2667</v>
      </c>
    </row>
    <row r="60" spans="1:3" ht="18" customHeight="1">
      <c r="A60" s="376" t="s">
        <v>375</v>
      </c>
      <c r="B60" s="150">
        <v>107</v>
      </c>
      <c r="C60" s="374">
        <v>1012</v>
      </c>
    </row>
    <row r="61" spans="1:3" ht="18" customHeight="1">
      <c r="A61" s="376" t="s">
        <v>376</v>
      </c>
      <c r="B61" s="150"/>
      <c r="C61" s="374"/>
    </row>
    <row r="62" spans="1:3" ht="18" customHeight="1">
      <c r="A62" s="376" t="s">
        <v>377</v>
      </c>
      <c r="B62" s="150">
        <v>413</v>
      </c>
      <c r="C62" s="374">
        <v>6033</v>
      </c>
    </row>
    <row r="63" spans="1:3" ht="18" customHeight="1">
      <c r="A63" s="376" t="s">
        <v>378</v>
      </c>
      <c r="B63" s="150">
        <v>750</v>
      </c>
      <c r="C63" s="374">
        <v>385</v>
      </c>
    </row>
    <row r="64" spans="1:3" ht="18" customHeight="1">
      <c r="A64" s="376" t="s">
        <v>379</v>
      </c>
      <c r="B64" s="150">
        <v>1025</v>
      </c>
      <c r="C64" s="374"/>
    </row>
    <row r="65" spans="1:3" ht="18" customHeight="1">
      <c r="A65" s="376" t="s">
        <v>380</v>
      </c>
      <c r="B65" s="150"/>
      <c r="C65" s="374"/>
    </row>
    <row r="66" spans="1:3" ht="18" customHeight="1">
      <c r="A66" s="376" t="s">
        <v>381</v>
      </c>
      <c r="B66" s="150"/>
      <c r="C66" s="374"/>
    </row>
    <row r="67" spans="1:3" ht="18" customHeight="1">
      <c r="A67" s="376" t="s">
        <v>416</v>
      </c>
      <c r="B67" s="150">
        <v>309</v>
      </c>
      <c r="C67" s="374">
        <v>234</v>
      </c>
    </row>
    <row r="68" spans="1:3" ht="18" customHeight="1">
      <c r="A68" s="376" t="s">
        <v>415</v>
      </c>
      <c r="B68" s="150">
        <v>58</v>
      </c>
      <c r="C68" s="374"/>
    </row>
    <row r="69" spans="1:3" ht="18" customHeight="1">
      <c r="A69" s="376" t="s">
        <v>382</v>
      </c>
      <c r="B69" s="150"/>
      <c r="C69" s="374">
        <v>135</v>
      </c>
    </row>
    <row r="70" spans="1:3" ht="18" customHeight="1">
      <c r="A70" s="376" t="s">
        <v>383</v>
      </c>
      <c r="B70" s="150"/>
      <c r="C70" s="374">
        <v>6000</v>
      </c>
    </row>
    <row r="71" spans="1:3" ht="18" customHeight="1">
      <c r="A71" s="376" t="s">
        <v>384</v>
      </c>
      <c r="B71" s="150"/>
      <c r="C71" s="374">
        <v>20601</v>
      </c>
    </row>
    <row r="72" spans="1:3" ht="18" customHeight="1">
      <c r="A72" s="376" t="s">
        <v>385</v>
      </c>
      <c r="B72" s="150">
        <v>724</v>
      </c>
      <c r="C72" s="374">
        <v>3850</v>
      </c>
    </row>
    <row r="73" spans="1:3" ht="18" customHeight="1">
      <c r="A73" s="376" t="s">
        <v>386</v>
      </c>
      <c r="B73" s="150"/>
      <c r="C73" s="374">
        <v>200</v>
      </c>
    </row>
    <row r="74" spans="1:3" ht="18" customHeight="1">
      <c r="A74" s="376" t="s">
        <v>387</v>
      </c>
      <c r="B74" s="150"/>
      <c r="C74" s="374"/>
    </row>
    <row r="75" spans="1:3" ht="18" customHeight="1">
      <c r="A75" s="376" t="s">
        <v>417</v>
      </c>
      <c r="B75" s="150">
        <v>13428</v>
      </c>
      <c r="C75" s="374">
        <v>3572</v>
      </c>
    </row>
    <row r="76" spans="1:3" ht="18" customHeight="1">
      <c r="A76" s="376" t="s">
        <v>388</v>
      </c>
      <c r="B76" s="150"/>
      <c r="C76" s="374">
        <v>1913</v>
      </c>
    </row>
    <row r="77" spans="1:3" ht="18" customHeight="1">
      <c r="A77" s="376" t="s">
        <v>106</v>
      </c>
      <c r="B77" s="150"/>
      <c r="C77" s="374">
        <v>3822</v>
      </c>
    </row>
    <row r="78" spans="1:3" ht="18" customHeight="1" thickBot="1">
      <c r="A78" s="376" t="s">
        <v>389</v>
      </c>
      <c r="B78" s="150"/>
      <c r="C78" s="374">
        <v>31153</v>
      </c>
    </row>
    <row r="79" spans="1:3" ht="18" customHeight="1" thickBot="1">
      <c r="A79" s="377" t="s">
        <v>102</v>
      </c>
      <c r="B79" s="187">
        <f>SUM(B3:B78)</f>
        <v>170923</v>
      </c>
      <c r="C79" s="187">
        <f>SUM(C3:C78)</f>
        <v>170923</v>
      </c>
    </row>
    <row r="80" ht="19.5" customHeight="1"/>
    <row r="81" ht="21.75" customHeight="1"/>
    <row r="82" ht="21" customHeight="1">
      <c r="A82" s="1"/>
    </row>
    <row r="83" ht="19.5" customHeight="1">
      <c r="A83" s="1"/>
    </row>
    <row r="84" ht="21" customHeight="1">
      <c r="A84" s="1"/>
    </row>
    <row r="85" ht="20.25" customHeight="1">
      <c r="A85" s="1"/>
    </row>
    <row r="86" ht="21" customHeight="1">
      <c r="A86" s="1"/>
    </row>
    <row r="87" ht="19.5" customHeight="1">
      <c r="A87" s="1"/>
    </row>
    <row r="88" ht="22.5" customHeight="1">
      <c r="A88" s="1"/>
    </row>
    <row r="89" ht="18.75" customHeight="1">
      <c r="A89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Sióagárd Község Önkormányzata bevételeinek,               7. sz. melléklet
kiadásainak 2011. évi előirányzata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0">
      <selection activeCell="A15" sqref="A15"/>
    </sheetView>
  </sheetViews>
  <sheetFormatPr defaultColWidth="9.00390625" defaultRowHeight="12.75"/>
  <cols>
    <col min="1" max="1" width="48.375" style="7" bestFit="1" customWidth="1"/>
    <col min="2" max="2" width="11.87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3" customFormat="1" ht="24" customHeight="1" thickBot="1">
      <c r="A1" s="364"/>
      <c r="B1" s="454" t="s">
        <v>94</v>
      </c>
      <c r="C1" s="454"/>
      <c r="D1" s="454"/>
    </row>
    <row r="2" spans="1:4" s="8" customFormat="1" ht="51.75" thickBot="1">
      <c r="A2" s="365" t="s">
        <v>390</v>
      </c>
      <c r="B2" s="378" t="s">
        <v>391</v>
      </c>
      <c r="C2" s="378" t="s">
        <v>142</v>
      </c>
      <c r="D2" s="379" t="s">
        <v>189</v>
      </c>
    </row>
    <row r="3" spans="1:4" ht="18" customHeight="1">
      <c r="A3" s="380" t="s">
        <v>176</v>
      </c>
      <c r="B3" s="147"/>
      <c r="C3" s="381"/>
      <c r="D3" s="382"/>
    </row>
    <row r="4" spans="1:4" ht="18" customHeight="1">
      <c r="A4" s="373" t="s">
        <v>392</v>
      </c>
      <c r="B4" s="383">
        <v>225</v>
      </c>
      <c r="C4" s="384">
        <v>225</v>
      </c>
      <c r="D4" s="385"/>
    </row>
    <row r="5" spans="1:4" ht="18" customHeight="1">
      <c r="A5" s="373" t="s">
        <v>393</v>
      </c>
      <c r="B5" s="383">
        <v>229</v>
      </c>
      <c r="C5" s="384">
        <v>499</v>
      </c>
      <c r="D5" s="385"/>
    </row>
    <row r="6" spans="1:4" ht="18" customHeight="1">
      <c r="A6" s="373" t="s">
        <v>394</v>
      </c>
      <c r="B6" s="383">
        <v>16800</v>
      </c>
      <c r="C6" s="384">
        <v>16800</v>
      </c>
      <c r="D6" s="385"/>
    </row>
    <row r="7" spans="1:4" ht="18" customHeight="1">
      <c r="A7" s="373" t="s">
        <v>395</v>
      </c>
      <c r="B7" s="383">
        <v>9401</v>
      </c>
      <c r="C7" s="384">
        <v>9401</v>
      </c>
      <c r="D7" s="385"/>
    </row>
    <row r="8" spans="1:4" ht="18" customHeight="1">
      <c r="A8" s="373" t="s">
        <v>396</v>
      </c>
      <c r="B8" s="383">
        <v>715</v>
      </c>
      <c r="C8" s="384">
        <v>715</v>
      </c>
      <c r="D8" s="385"/>
    </row>
    <row r="9" spans="1:4" ht="18" customHeight="1">
      <c r="A9" s="373" t="s">
        <v>397</v>
      </c>
      <c r="B9" s="383">
        <v>376</v>
      </c>
      <c r="C9" s="384">
        <v>376</v>
      </c>
      <c r="D9" s="385"/>
    </row>
    <row r="10" spans="1:4" ht="18" customHeight="1">
      <c r="A10" s="373" t="s">
        <v>398</v>
      </c>
      <c r="B10" s="383">
        <v>400</v>
      </c>
      <c r="C10" s="384">
        <v>768</v>
      </c>
      <c r="D10" s="385"/>
    </row>
    <row r="11" spans="1:4" ht="18" customHeight="1">
      <c r="A11" s="373" t="s">
        <v>399</v>
      </c>
      <c r="B11" s="383">
        <v>350</v>
      </c>
      <c r="C11" s="384">
        <v>350</v>
      </c>
      <c r="D11" s="385"/>
    </row>
    <row r="12" spans="1:4" ht="18" customHeight="1">
      <c r="A12" s="373" t="s">
        <v>400</v>
      </c>
      <c r="B12" s="383">
        <v>30</v>
      </c>
      <c r="C12" s="384">
        <v>30</v>
      </c>
      <c r="D12" s="385"/>
    </row>
    <row r="13" spans="1:4" ht="18" customHeight="1">
      <c r="A13" s="373" t="s">
        <v>401</v>
      </c>
      <c r="B13" s="383">
        <v>200</v>
      </c>
      <c r="C13" s="384">
        <v>200</v>
      </c>
      <c r="D13" s="385"/>
    </row>
    <row r="14" spans="1:4" ht="18" customHeight="1">
      <c r="A14" s="373" t="s">
        <v>402</v>
      </c>
      <c r="B14" s="383">
        <v>120</v>
      </c>
      <c r="C14" s="384">
        <v>120</v>
      </c>
      <c r="D14" s="385"/>
    </row>
    <row r="15" spans="1:4" ht="18" customHeight="1">
      <c r="A15" s="373" t="s">
        <v>422</v>
      </c>
      <c r="B15" s="383"/>
      <c r="C15" s="384">
        <v>260</v>
      </c>
      <c r="D15" s="385"/>
    </row>
    <row r="16" spans="1:4" ht="18" customHeight="1">
      <c r="A16" s="386" t="s">
        <v>403</v>
      </c>
      <c r="B16" s="383"/>
      <c r="C16" s="384"/>
      <c r="D16" s="385"/>
    </row>
    <row r="17" spans="1:4" ht="18" customHeight="1">
      <c r="A17" s="375" t="s">
        <v>404</v>
      </c>
      <c r="B17" s="383">
        <v>1705</v>
      </c>
      <c r="C17" s="384">
        <v>1705</v>
      </c>
      <c r="D17" s="385"/>
    </row>
    <row r="18" spans="1:4" ht="18" customHeight="1">
      <c r="A18" s="375" t="s">
        <v>405</v>
      </c>
      <c r="B18" s="383">
        <v>3206</v>
      </c>
      <c r="C18" s="384">
        <v>3206</v>
      </c>
      <c r="D18" s="385"/>
    </row>
    <row r="19" spans="1:4" ht="18" customHeight="1">
      <c r="A19" s="375" t="s">
        <v>406</v>
      </c>
      <c r="B19" s="383">
        <v>607</v>
      </c>
      <c r="C19" s="384">
        <v>607</v>
      </c>
      <c r="D19" s="385"/>
    </row>
    <row r="20" spans="1:4" ht="18" customHeight="1">
      <c r="A20" s="375"/>
      <c r="B20" s="76"/>
      <c r="C20" s="387"/>
      <c r="D20" s="385"/>
    </row>
    <row r="21" spans="1:4" ht="18" customHeight="1">
      <c r="A21" s="375"/>
      <c r="B21" s="76"/>
      <c r="C21" s="387"/>
      <c r="D21" s="385"/>
    </row>
    <row r="22" spans="1:4" ht="18" customHeight="1">
      <c r="A22" s="375"/>
      <c r="B22" s="76"/>
      <c r="C22" s="387"/>
      <c r="D22" s="385"/>
    </row>
    <row r="23" spans="1:4" ht="18" customHeight="1">
      <c r="A23" s="375"/>
      <c r="B23" s="76"/>
      <c r="C23" s="387"/>
      <c r="D23" s="385"/>
    </row>
    <row r="24" spans="1:4" ht="18" customHeight="1">
      <c r="A24" s="375"/>
      <c r="B24" s="76"/>
      <c r="C24" s="387"/>
      <c r="D24" s="385"/>
    </row>
    <row r="25" spans="1:4" ht="18" customHeight="1">
      <c r="A25" s="375"/>
      <c r="B25" s="76"/>
      <c r="C25" s="387"/>
      <c r="D25" s="385"/>
    </row>
    <row r="26" spans="1:4" ht="18" customHeight="1">
      <c r="A26" s="373"/>
      <c r="B26" s="76"/>
      <c r="C26" s="387"/>
      <c r="D26" s="385"/>
    </row>
    <row r="27" spans="1:4" ht="18" customHeight="1">
      <c r="A27" s="373"/>
      <c r="B27" s="76"/>
      <c r="C27" s="387"/>
      <c r="D27" s="385"/>
    </row>
    <row r="28" spans="1:4" ht="18" customHeight="1">
      <c r="A28" s="376"/>
      <c r="B28" s="76"/>
      <c r="C28" s="387"/>
      <c r="D28" s="385"/>
    </row>
    <row r="29" spans="1:4" ht="18" customHeight="1" thickBot="1">
      <c r="A29" s="388"/>
      <c r="B29" s="150"/>
      <c r="C29" s="387"/>
      <c r="D29" s="389"/>
    </row>
    <row r="30" spans="1:4" ht="18" customHeight="1" thickBot="1">
      <c r="A30" s="377" t="s">
        <v>102</v>
      </c>
      <c r="B30" s="187">
        <f>SUM(B3:B29)</f>
        <v>34364</v>
      </c>
      <c r="C30" s="187">
        <f>SUM(C3:C29)</f>
        <v>35262</v>
      </c>
      <c r="D30" s="390">
        <f>C30/B30</f>
        <v>1.0261319986031894</v>
      </c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dőlt"8.számú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3" customFormat="1" ht="24" customHeight="1" thickBot="1">
      <c r="A4" s="364"/>
      <c r="B4" s="453" t="s">
        <v>94</v>
      </c>
      <c r="C4" s="453"/>
    </row>
    <row r="5" spans="1:3" s="8" customFormat="1" ht="22.5" customHeight="1" thickBot="1">
      <c r="A5" s="365" t="s">
        <v>408</v>
      </c>
      <c r="B5" s="391" t="s">
        <v>322</v>
      </c>
      <c r="C5" s="367" t="s">
        <v>323</v>
      </c>
    </row>
    <row r="6" spans="1:3" ht="34.5" customHeight="1">
      <c r="A6" s="371" t="s">
        <v>409</v>
      </c>
      <c r="B6" s="147">
        <v>2479</v>
      </c>
      <c r="C6" s="372"/>
    </row>
    <row r="7" spans="1:3" ht="30" customHeight="1">
      <c r="A7" s="373" t="s">
        <v>410</v>
      </c>
      <c r="B7" s="76">
        <v>3429</v>
      </c>
      <c r="C7" s="374">
        <v>3535</v>
      </c>
    </row>
    <row r="8" spans="1:3" ht="26.25" customHeight="1">
      <c r="A8" s="375"/>
      <c r="B8" s="76"/>
      <c r="C8" s="374"/>
    </row>
    <row r="9" spans="1:3" ht="26.25" customHeight="1">
      <c r="A9" s="375"/>
      <c r="B9" s="76"/>
      <c r="C9" s="374"/>
    </row>
    <row r="10" spans="1:3" ht="31.5" customHeight="1">
      <c r="A10" s="375"/>
      <c r="B10" s="76"/>
      <c r="C10" s="374"/>
    </row>
    <row r="11" spans="1:3" ht="18" customHeight="1" thickBot="1">
      <c r="A11" s="373"/>
      <c r="B11" s="76"/>
      <c r="C11" s="374"/>
    </row>
    <row r="12" spans="1:3" ht="25.5" customHeight="1" thickBot="1">
      <c r="A12" s="377" t="s">
        <v>102</v>
      </c>
      <c r="B12" s="187">
        <f>SUM(B6:B11)</f>
        <v>5908</v>
      </c>
      <c r="C12" s="392">
        <f>SUM(C6:C11)</f>
        <v>3535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9.számú melléklet&amp;"Times New Roman CE,Dőlt"&amp;12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D73" sqref="D73"/>
    </sheetView>
  </sheetViews>
  <sheetFormatPr defaultColWidth="9.00390625" defaultRowHeight="12.75"/>
  <cols>
    <col min="1" max="1" width="6.125" style="17" customWidth="1"/>
    <col min="2" max="2" width="46.375" style="17" customWidth="1"/>
    <col min="3" max="3" width="12.00390625" style="164" customWidth="1"/>
    <col min="4" max="4" width="11.125" style="164" customWidth="1"/>
    <col min="5" max="5" width="11.875" style="164" customWidth="1"/>
    <col min="6" max="6" width="12.00390625" style="17" customWidth="1"/>
    <col min="7" max="16384" width="9.375" style="17" customWidth="1"/>
  </cols>
  <sheetData>
    <row r="1" spans="1:5" ht="15.75" customHeight="1">
      <c r="A1" s="39"/>
      <c r="B1" s="39"/>
      <c r="C1" s="39"/>
      <c r="D1" s="39"/>
      <c r="E1" s="39"/>
    </row>
    <row r="2" spans="1:6" ht="15.75" customHeight="1" thickBot="1">
      <c r="A2" s="396" t="s">
        <v>246</v>
      </c>
      <c r="B2" s="396"/>
      <c r="C2" s="396"/>
      <c r="D2" s="396"/>
      <c r="E2" s="396"/>
      <c r="F2" s="396"/>
    </row>
    <row r="3" spans="1:6" ht="15.75" customHeight="1">
      <c r="A3" s="398" t="s">
        <v>0</v>
      </c>
      <c r="B3" s="405" t="s">
        <v>1</v>
      </c>
      <c r="C3" s="402" t="s">
        <v>286</v>
      </c>
      <c r="D3" s="403"/>
      <c r="E3" s="403"/>
      <c r="F3" s="404"/>
    </row>
    <row r="4" spans="1:6" ht="27.75" customHeight="1" thickBot="1">
      <c r="A4" s="399"/>
      <c r="B4" s="401"/>
      <c r="C4" s="157" t="s">
        <v>144</v>
      </c>
      <c r="D4" s="156" t="s">
        <v>142</v>
      </c>
      <c r="E4" s="199" t="s">
        <v>143</v>
      </c>
      <c r="F4" s="200" t="s">
        <v>189</v>
      </c>
    </row>
    <row r="5" spans="1:6" s="19" customFormat="1" ht="12" customHeight="1" thickBot="1">
      <c r="A5" s="92">
        <v>1</v>
      </c>
      <c r="B5" s="93">
        <v>2</v>
      </c>
      <c r="C5" s="158">
        <v>3</v>
      </c>
      <c r="D5" s="158">
        <v>4</v>
      </c>
      <c r="E5" s="201">
        <v>5</v>
      </c>
      <c r="F5" s="214">
        <v>6</v>
      </c>
    </row>
    <row r="6" spans="1:6" s="18" customFormat="1" ht="15.75" customHeight="1" thickBot="1">
      <c r="A6" s="94" t="s">
        <v>2</v>
      </c>
      <c r="B6" s="95" t="s">
        <v>3</v>
      </c>
      <c r="C6" s="117">
        <f>C7+C8</f>
        <v>96632</v>
      </c>
      <c r="D6" s="117">
        <f>D7+D8</f>
        <v>94359</v>
      </c>
      <c r="E6" s="202">
        <f>E7+E8</f>
        <v>0</v>
      </c>
      <c r="F6" s="258"/>
    </row>
    <row r="7" spans="1:6" s="18" customFormat="1" ht="15.75" customHeight="1" thickBot="1">
      <c r="A7" s="170" t="s">
        <v>4</v>
      </c>
      <c r="B7" s="171" t="s">
        <v>5</v>
      </c>
      <c r="C7" s="172">
        <v>28274</v>
      </c>
      <c r="D7" s="172">
        <v>24486</v>
      </c>
      <c r="E7" s="203"/>
      <c r="F7" s="259"/>
    </row>
    <row r="8" spans="1:6" s="18" customFormat="1" ht="15.75" customHeight="1" thickBot="1">
      <c r="A8" s="98" t="s">
        <v>6</v>
      </c>
      <c r="B8" s="97" t="s">
        <v>135</v>
      </c>
      <c r="C8" s="122">
        <f>SUM(C9:C12)</f>
        <v>68358</v>
      </c>
      <c r="D8" s="122">
        <f>SUM(D9:D12)</f>
        <v>69873</v>
      </c>
      <c r="E8" s="204">
        <f>SUM(E9:E12)</f>
        <v>0</v>
      </c>
      <c r="F8" s="258"/>
    </row>
    <row r="9" spans="1:6" s="18" customFormat="1" ht="15.75" customHeight="1">
      <c r="A9" s="99" t="s">
        <v>7</v>
      </c>
      <c r="B9" s="89" t="s">
        <v>116</v>
      </c>
      <c r="C9" s="154"/>
      <c r="D9" s="154"/>
      <c r="E9" s="205"/>
      <c r="F9" s="260"/>
    </row>
    <row r="10" spans="1:6" s="18" customFormat="1" ht="15.75" customHeight="1">
      <c r="A10" s="100" t="s">
        <v>8</v>
      </c>
      <c r="B10" s="90" t="s">
        <v>64</v>
      </c>
      <c r="C10" s="153">
        <v>21400</v>
      </c>
      <c r="D10" s="153">
        <v>21200</v>
      </c>
      <c r="E10" s="206"/>
      <c r="F10" s="261"/>
    </row>
    <row r="11" spans="1:6" s="18" customFormat="1" ht="15.75" customHeight="1">
      <c r="A11" s="100" t="s">
        <v>9</v>
      </c>
      <c r="B11" s="90" t="s">
        <v>65</v>
      </c>
      <c r="C11" s="153">
        <v>46658</v>
      </c>
      <c r="D11" s="153">
        <v>46998</v>
      </c>
      <c r="E11" s="206"/>
      <c r="F11" s="261"/>
    </row>
    <row r="12" spans="1:6" s="18" customFormat="1" ht="15.75" customHeight="1" thickBot="1">
      <c r="A12" s="101" t="s">
        <v>10</v>
      </c>
      <c r="B12" s="91" t="s">
        <v>66</v>
      </c>
      <c r="C12" s="155">
        <v>300</v>
      </c>
      <c r="D12" s="155">
        <v>1675</v>
      </c>
      <c r="E12" s="207"/>
      <c r="F12" s="262"/>
    </row>
    <row r="13" spans="1:6" s="18" customFormat="1" ht="15.75" customHeight="1" thickBot="1">
      <c r="A13" s="96" t="s">
        <v>11</v>
      </c>
      <c r="B13" s="97" t="s">
        <v>31</v>
      </c>
      <c r="C13" s="122">
        <f>SUM(C14:C16)</f>
        <v>3773</v>
      </c>
      <c r="D13" s="122">
        <f>SUM(D14:D16)</f>
        <v>3927</v>
      </c>
      <c r="E13" s="204">
        <f>SUM(E14:E16)</f>
        <v>0</v>
      </c>
      <c r="F13" s="258"/>
    </row>
    <row r="14" spans="1:6" s="18" customFormat="1" ht="15.75" customHeight="1">
      <c r="A14" s="102" t="s">
        <v>12</v>
      </c>
      <c r="B14" s="103" t="s">
        <v>113</v>
      </c>
      <c r="C14" s="123">
        <v>724</v>
      </c>
      <c r="D14" s="123">
        <v>724</v>
      </c>
      <c r="E14" s="208"/>
      <c r="F14" s="261"/>
    </row>
    <row r="15" spans="1:6" s="18" customFormat="1" ht="20.25" customHeight="1">
      <c r="A15" s="99" t="s">
        <v>13</v>
      </c>
      <c r="B15" s="90" t="s">
        <v>110</v>
      </c>
      <c r="C15" s="152">
        <v>3045</v>
      </c>
      <c r="D15" s="152">
        <v>3199</v>
      </c>
      <c r="E15" s="209"/>
      <c r="F15" s="261"/>
    </row>
    <row r="16" spans="1:6" s="18" customFormat="1" ht="15.75" customHeight="1" thickBot="1">
      <c r="A16" s="104" t="s">
        <v>14</v>
      </c>
      <c r="B16" s="105" t="s">
        <v>114</v>
      </c>
      <c r="C16" s="120">
        <v>4</v>
      </c>
      <c r="D16" s="120">
        <v>4</v>
      </c>
      <c r="E16" s="210"/>
      <c r="F16" s="261"/>
    </row>
    <row r="17" spans="1:6" s="18" customFormat="1" ht="15.75" customHeight="1" thickBot="1">
      <c r="A17" s="96" t="s">
        <v>15</v>
      </c>
      <c r="B17" s="97" t="s">
        <v>136</v>
      </c>
      <c r="C17" s="122">
        <f>SUM(C18:C27)</f>
        <v>19310</v>
      </c>
      <c r="D17" s="122">
        <f>SUM(D18:D27)</f>
        <v>24785</v>
      </c>
      <c r="E17" s="204">
        <f>SUM(E18:E27)</f>
        <v>0</v>
      </c>
      <c r="F17" s="258"/>
    </row>
    <row r="18" spans="1:6" s="18" customFormat="1" ht="15.75" customHeight="1">
      <c r="A18" s="102" t="s">
        <v>16</v>
      </c>
      <c r="B18" s="103" t="s">
        <v>120</v>
      </c>
      <c r="C18" s="123">
        <v>16226</v>
      </c>
      <c r="D18" s="123">
        <v>16337</v>
      </c>
      <c r="E18" s="208"/>
      <c r="F18" s="260"/>
    </row>
    <row r="19" spans="1:6" s="18" customFormat="1" ht="15.75" customHeight="1">
      <c r="A19" s="100" t="s">
        <v>17</v>
      </c>
      <c r="B19" s="90" t="s">
        <v>121</v>
      </c>
      <c r="C19" s="119"/>
      <c r="D19" s="119">
        <v>1402</v>
      </c>
      <c r="E19" s="211"/>
      <c r="F19" s="261"/>
    </row>
    <row r="20" spans="1:6" s="18" customFormat="1" ht="15.75" customHeight="1">
      <c r="A20" s="100" t="s">
        <v>18</v>
      </c>
      <c r="B20" s="90" t="s">
        <v>122</v>
      </c>
      <c r="C20" s="119"/>
      <c r="D20" s="119"/>
      <c r="E20" s="211"/>
      <c r="F20" s="261"/>
    </row>
    <row r="21" spans="1:6" s="18" customFormat="1" ht="15.75" customHeight="1">
      <c r="A21" s="104" t="s">
        <v>19</v>
      </c>
      <c r="B21" s="106" t="s">
        <v>123</v>
      </c>
      <c r="C21" s="120"/>
      <c r="D21" s="120"/>
      <c r="E21" s="210"/>
      <c r="F21" s="261"/>
    </row>
    <row r="22" spans="1:6" s="18" customFormat="1" ht="15.75" customHeight="1">
      <c r="A22" s="100" t="s">
        <v>20</v>
      </c>
      <c r="B22" s="90" t="s">
        <v>137</v>
      </c>
      <c r="C22" s="119"/>
      <c r="D22" s="119"/>
      <c r="E22" s="211"/>
      <c r="F22" s="261"/>
    </row>
    <row r="23" spans="1:6" s="18" customFormat="1" ht="15.75" customHeight="1">
      <c r="A23" s="100" t="s">
        <v>21</v>
      </c>
      <c r="B23" s="90" t="s">
        <v>194</v>
      </c>
      <c r="C23" s="119"/>
      <c r="D23" s="119"/>
      <c r="E23" s="211"/>
      <c r="F23" s="261"/>
    </row>
    <row r="24" spans="1:6" s="18" customFormat="1" ht="15.75" customHeight="1">
      <c r="A24" s="100" t="s">
        <v>22</v>
      </c>
      <c r="B24" s="90" t="s">
        <v>195</v>
      </c>
      <c r="C24" s="119">
        <v>3084</v>
      </c>
      <c r="D24" s="119">
        <v>3920</v>
      </c>
      <c r="E24" s="211"/>
      <c r="F24" s="261"/>
    </row>
    <row r="25" spans="1:6" s="18" customFormat="1" ht="15.75" customHeight="1">
      <c r="A25" s="100" t="s">
        <v>23</v>
      </c>
      <c r="B25" s="90" t="s">
        <v>138</v>
      </c>
      <c r="C25" s="119"/>
      <c r="D25" s="119"/>
      <c r="E25" s="211"/>
      <c r="F25" s="261"/>
    </row>
    <row r="26" spans="1:6" s="18" customFormat="1" ht="15.75" customHeight="1">
      <c r="A26" s="100" t="s">
        <v>24</v>
      </c>
      <c r="B26" s="90" t="s">
        <v>288</v>
      </c>
      <c r="C26" s="119"/>
      <c r="D26" s="119">
        <v>2703</v>
      </c>
      <c r="E26" s="211"/>
      <c r="F26" s="261"/>
    </row>
    <row r="27" spans="1:6" s="18" customFormat="1" ht="15.75" customHeight="1" thickBot="1">
      <c r="A27" s="104" t="s">
        <v>25</v>
      </c>
      <c r="B27" s="106" t="s">
        <v>197</v>
      </c>
      <c r="C27" s="120"/>
      <c r="D27" s="120">
        <v>423</v>
      </c>
      <c r="E27" s="210"/>
      <c r="F27" s="262"/>
    </row>
    <row r="28" spans="1:6" s="18" customFormat="1" ht="15.75" customHeight="1" thickBot="1">
      <c r="A28" s="96" t="s">
        <v>26</v>
      </c>
      <c r="B28" s="97" t="s">
        <v>242</v>
      </c>
      <c r="C28" s="122">
        <f>SUM(C29:C35)</f>
        <v>25472</v>
      </c>
      <c r="D28" s="122">
        <f>SUM(D29:D35)</f>
        <v>30519</v>
      </c>
      <c r="E28" s="122">
        <f>SUM(E29:E35)</f>
        <v>0</v>
      </c>
      <c r="F28" s="258"/>
    </row>
    <row r="29" spans="1:6" s="18" customFormat="1" ht="15.75" customHeight="1">
      <c r="A29" s="102" t="s">
        <v>27</v>
      </c>
      <c r="B29" s="103" t="s">
        <v>170</v>
      </c>
      <c r="C29" s="123">
        <v>3078</v>
      </c>
      <c r="D29" s="123">
        <v>3078</v>
      </c>
      <c r="E29" s="208"/>
      <c r="F29" s="260"/>
    </row>
    <row r="30" spans="1:6" s="18" customFormat="1" ht="15.75" customHeight="1">
      <c r="A30" s="100" t="s">
        <v>28</v>
      </c>
      <c r="B30" s="90" t="s">
        <v>171</v>
      </c>
      <c r="C30" s="119">
        <v>2150</v>
      </c>
      <c r="D30" s="119">
        <v>3935</v>
      </c>
      <c r="E30" s="211"/>
      <c r="F30" s="261"/>
    </row>
    <row r="31" spans="1:6" s="18" customFormat="1" ht="15.75" customHeight="1">
      <c r="A31" s="100" t="s">
        <v>29</v>
      </c>
      <c r="B31" s="90" t="s">
        <v>124</v>
      </c>
      <c r="C31" s="119">
        <v>4126</v>
      </c>
      <c r="D31" s="119">
        <v>4199</v>
      </c>
      <c r="E31" s="211"/>
      <c r="F31" s="261"/>
    </row>
    <row r="32" spans="1:6" s="18" customFormat="1" ht="15.75" customHeight="1">
      <c r="A32" s="100" t="s">
        <v>30</v>
      </c>
      <c r="B32" s="90" t="s">
        <v>190</v>
      </c>
      <c r="C32" s="119">
        <v>10908</v>
      </c>
      <c r="D32" s="119">
        <v>10171</v>
      </c>
      <c r="E32" s="211"/>
      <c r="F32" s="261"/>
    </row>
    <row r="33" spans="1:6" s="18" customFormat="1" ht="15.75" customHeight="1">
      <c r="A33" s="104" t="s">
        <v>32</v>
      </c>
      <c r="B33" s="90" t="s">
        <v>243</v>
      </c>
      <c r="C33" s="119">
        <v>2479</v>
      </c>
      <c r="D33" s="119">
        <v>6155</v>
      </c>
      <c r="E33" s="211"/>
      <c r="F33" s="261"/>
    </row>
    <row r="34" spans="1:6" s="18" customFormat="1" ht="15.75" customHeight="1">
      <c r="A34" s="104" t="s">
        <v>33</v>
      </c>
      <c r="B34" s="90" t="s">
        <v>196</v>
      </c>
      <c r="C34" s="119"/>
      <c r="D34" s="119"/>
      <c r="E34" s="119"/>
      <c r="F34" s="261"/>
    </row>
    <row r="35" spans="1:6" s="18" customFormat="1" ht="15.75" customHeight="1" thickBot="1">
      <c r="A35" s="99" t="s">
        <v>34</v>
      </c>
      <c r="B35" s="89" t="s">
        <v>241</v>
      </c>
      <c r="C35" s="152">
        <v>2731</v>
      </c>
      <c r="D35" s="152">
        <v>2981</v>
      </c>
      <c r="E35" s="209"/>
      <c r="F35" s="261"/>
    </row>
    <row r="36" spans="1:6" s="18" customFormat="1" ht="15.75" customHeight="1" thickBot="1">
      <c r="A36" s="96" t="s">
        <v>35</v>
      </c>
      <c r="B36" s="97" t="s">
        <v>131</v>
      </c>
      <c r="C36" s="122">
        <f>SUM(C37:C38)</f>
        <v>3206</v>
      </c>
      <c r="D36" s="122">
        <f>SUM(D37:D38)</f>
        <v>3206</v>
      </c>
      <c r="E36" s="204"/>
      <c r="F36" s="258"/>
    </row>
    <row r="37" spans="1:6" s="18" customFormat="1" ht="15.75" customHeight="1">
      <c r="A37" s="102" t="s">
        <v>36</v>
      </c>
      <c r="B37" s="103" t="s">
        <v>108</v>
      </c>
      <c r="C37" s="123">
        <v>3206</v>
      </c>
      <c r="D37" s="123">
        <v>3206</v>
      </c>
      <c r="E37" s="208"/>
      <c r="F37" s="260"/>
    </row>
    <row r="38" spans="1:6" s="18" customFormat="1" ht="15.75" customHeight="1" thickBot="1">
      <c r="A38" s="100" t="s">
        <v>37</v>
      </c>
      <c r="B38" s="90" t="s">
        <v>109</v>
      </c>
      <c r="C38" s="119"/>
      <c r="D38" s="119"/>
      <c r="E38" s="211"/>
      <c r="F38" s="262"/>
    </row>
    <row r="39" spans="1:6" s="18" customFormat="1" ht="15.75" customHeight="1" thickBot="1">
      <c r="A39" s="96" t="s">
        <v>38</v>
      </c>
      <c r="B39" s="107" t="s">
        <v>41</v>
      </c>
      <c r="C39" s="159">
        <f>C6+C13+C17+C28+C36</f>
        <v>148393</v>
      </c>
      <c r="D39" s="159">
        <f>D6+D13+D17+D28+D36</f>
        <v>156796</v>
      </c>
      <c r="E39" s="212"/>
      <c r="F39" s="258"/>
    </row>
    <row r="40" spans="1:6" s="18" customFormat="1" ht="15.75" customHeight="1">
      <c r="A40" s="102" t="s">
        <v>39</v>
      </c>
      <c r="B40" s="103" t="s">
        <v>125</v>
      </c>
      <c r="C40" s="123"/>
      <c r="D40" s="123">
        <v>1835</v>
      </c>
      <c r="E40" s="208"/>
      <c r="F40" s="275"/>
    </row>
    <row r="41" spans="1:6" s="18" customFormat="1" ht="15.75" customHeight="1">
      <c r="A41" s="100" t="s">
        <v>40</v>
      </c>
      <c r="B41" s="103" t="s">
        <v>139</v>
      </c>
      <c r="C41" s="123"/>
      <c r="D41" s="123"/>
      <c r="E41" s="208"/>
      <c r="F41" s="260"/>
    </row>
    <row r="42" spans="1:6" s="18" customFormat="1" ht="15.75" customHeight="1" thickBot="1">
      <c r="A42" s="215" t="s">
        <v>191</v>
      </c>
      <c r="B42" s="89" t="s">
        <v>192</v>
      </c>
      <c r="C42" s="152"/>
      <c r="D42" s="152"/>
      <c r="E42" s="209"/>
      <c r="F42" s="259"/>
    </row>
    <row r="43" spans="1:6" s="18" customFormat="1" ht="15.75" customHeight="1" thickBot="1">
      <c r="A43" s="98" t="s">
        <v>240</v>
      </c>
      <c r="B43" s="108" t="s">
        <v>126</v>
      </c>
      <c r="C43" s="121">
        <v>13428</v>
      </c>
      <c r="D43" s="121">
        <v>13428</v>
      </c>
      <c r="E43" s="213"/>
      <c r="F43" s="258"/>
    </row>
    <row r="44" spans="1:6" s="18" customFormat="1" ht="15.75" customHeight="1" thickBot="1">
      <c r="A44" s="98" t="s">
        <v>244</v>
      </c>
      <c r="B44" s="97" t="s">
        <v>42</v>
      </c>
      <c r="C44" s="122">
        <f>SUM(C39:C43)</f>
        <v>161821</v>
      </c>
      <c r="D44" s="122">
        <f>SUM(D39:D43)</f>
        <v>172059</v>
      </c>
      <c r="E44" s="204"/>
      <c r="F44" s="258"/>
    </row>
    <row r="45" spans="1:5" s="20" customFormat="1" ht="13.5" customHeight="1">
      <c r="A45" s="109"/>
      <c r="B45" s="110"/>
      <c r="C45" s="160"/>
      <c r="D45" s="160"/>
      <c r="E45" s="160"/>
    </row>
    <row r="46" spans="1:5" s="20" customFormat="1" ht="13.5" customHeight="1">
      <c r="A46" s="109"/>
      <c r="B46" s="110"/>
      <c r="C46" s="160"/>
      <c r="D46" s="160"/>
      <c r="E46" s="160"/>
    </row>
    <row r="47" spans="1:5" ht="15.75">
      <c r="A47" s="111"/>
      <c r="B47" s="111"/>
      <c r="C47" s="161"/>
      <c r="D47" s="161"/>
      <c r="E47" s="161"/>
    </row>
    <row r="48" spans="1:5" ht="16.5" customHeight="1">
      <c r="A48" s="112" t="s">
        <v>43</v>
      </c>
      <c r="B48" s="112"/>
      <c r="C48" s="162"/>
      <c r="D48" s="162"/>
      <c r="E48" s="162"/>
    </row>
    <row r="49" spans="1:6" ht="16.5" customHeight="1" thickBot="1">
      <c r="A49" s="113"/>
      <c r="B49" s="113"/>
      <c r="C49" s="163"/>
      <c r="D49" s="397" t="s">
        <v>56</v>
      </c>
      <c r="E49" s="397"/>
      <c r="F49" s="397"/>
    </row>
    <row r="50" spans="1:6" ht="15.75" customHeight="1">
      <c r="A50" s="398" t="s">
        <v>0</v>
      </c>
      <c r="B50" s="400" t="s">
        <v>145</v>
      </c>
      <c r="C50" s="402" t="s">
        <v>287</v>
      </c>
      <c r="D50" s="403"/>
      <c r="E50" s="403"/>
      <c r="F50" s="404"/>
    </row>
    <row r="51" spans="1:6" s="19" customFormat="1" ht="34.5" customHeight="1" thickBot="1">
      <c r="A51" s="399"/>
      <c r="B51" s="401"/>
      <c r="C51" s="157" t="s">
        <v>144</v>
      </c>
      <c r="D51" s="156" t="s">
        <v>142</v>
      </c>
      <c r="E51" s="199" t="s">
        <v>143</v>
      </c>
      <c r="F51" s="200" t="s">
        <v>189</v>
      </c>
    </row>
    <row r="52" spans="1:6" ht="15.75" customHeight="1" thickBot="1">
      <c r="A52" s="94" t="s">
        <v>2</v>
      </c>
      <c r="B52" s="95" t="s">
        <v>44</v>
      </c>
      <c r="C52" s="117">
        <f>SUM(C53:C59)</f>
        <v>131967</v>
      </c>
      <c r="D52" s="117">
        <f>SUM(D53:D59)</f>
        <v>142806</v>
      </c>
      <c r="E52" s="202"/>
      <c r="F52" s="258"/>
    </row>
    <row r="53" spans="1:6" ht="15.75" customHeight="1">
      <c r="A53" s="114" t="s">
        <v>4</v>
      </c>
      <c r="B53" s="115" t="s">
        <v>45</v>
      </c>
      <c r="C53" s="118">
        <v>45447</v>
      </c>
      <c r="D53" s="118">
        <v>49090</v>
      </c>
      <c r="E53" s="256"/>
      <c r="F53" s="263"/>
    </row>
    <row r="54" spans="1:6" ht="15.75" customHeight="1">
      <c r="A54" s="100" t="s">
        <v>6</v>
      </c>
      <c r="B54" s="90" t="s">
        <v>46</v>
      </c>
      <c r="C54" s="119">
        <v>11300</v>
      </c>
      <c r="D54" s="119">
        <v>11809</v>
      </c>
      <c r="E54" s="211"/>
      <c r="F54" s="261"/>
    </row>
    <row r="55" spans="1:6" ht="15.75" customHeight="1">
      <c r="A55" s="100" t="s">
        <v>7</v>
      </c>
      <c r="B55" s="90" t="s">
        <v>47</v>
      </c>
      <c r="C55" s="120">
        <v>37988</v>
      </c>
      <c r="D55" s="120">
        <v>40490</v>
      </c>
      <c r="E55" s="210"/>
      <c r="F55" s="264"/>
    </row>
    <row r="56" spans="1:6" ht="15.75" customHeight="1">
      <c r="A56" s="100" t="s">
        <v>8</v>
      </c>
      <c r="B56" s="116" t="s">
        <v>134</v>
      </c>
      <c r="C56" s="120">
        <v>2094</v>
      </c>
      <c r="D56" s="120">
        <v>3849</v>
      </c>
      <c r="E56" s="210"/>
      <c r="F56" s="264"/>
    </row>
    <row r="57" spans="1:6" ht="15.75" customHeight="1">
      <c r="A57" s="100" t="s">
        <v>9</v>
      </c>
      <c r="B57" s="116" t="s">
        <v>172</v>
      </c>
      <c r="C57" s="120">
        <v>31158</v>
      </c>
      <c r="D57" s="120">
        <v>32056</v>
      </c>
      <c r="E57" s="210"/>
      <c r="F57" s="264"/>
    </row>
    <row r="58" spans="1:6" ht="15.75" customHeight="1">
      <c r="A58" s="100" t="s">
        <v>10</v>
      </c>
      <c r="B58" s="90" t="s">
        <v>129</v>
      </c>
      <c r="C58" s="120">
        <v>3980</v>
      </c>
      <c r="D58" s="120">
        <v>5512</v>
      </c>
      <c r="E58" s="210"/>
      <c r="F58" s="264"/>
    </row>
    <row r="59" spans="1:6" ht="15.75" customHeight="1" thickBot="1">
      <c r="A59" s="100" t="s">
        <v>11</v>
      </c>
      <c r="B59" s="106" t="s">
        <v>48</v>
      </c>
      <c r="C59" s="120"/>
      <c r="D59" s="120"/>
      <c r="E59" s="210"/>
      <c r="F59" s="259"/>
    </row>
    <row r="60" spans="1:6" ht="15.75" customHeight="1" thickBot="1">
      <c r="A60" s="96" t="s">
        <v>12</v>
      </c>
      <c r="B60" s="97" t="s">
        <v>50</v>
      </c>
      <c r="C60" s="122">
        <f>SUM(C61:C65)</f>
        <v>11148</v>
      </c>
      <c r="D60" s="122">
        <f>SUM(D61:D65)</f>
        <v>15025</v>
      </c>
      <c r="E60" s="204"/>
      <c r="F60" s="258"/>
    </row>
    <row r="61" spans="1:6" ht="15.75" customHeight="1">
      <c r="A61" s="102">
        <v>10</v>
      </c>
      <c r="B61" s="103" t="s">
        <v>127</v>
      </c>
      <c r="C61" s="123">
        <v>6510</v>
      </c>
      <c r="D61" s="123">
        <v>9120</v>
      </c>
      <c r="E61" s="208"/>
      <c r="F61" s="261"/>
    </row>
    <row r="62" spans="1:6" ht="15.75" customHeight="1">
      <c r="A62" s="102" t="s">
        <v>14</v>
      </c>
      <c r="B62" s="90" t="s">
        <v>140</v>
      </c>
      <c r="C62" s="119">
        <v>4638</v>
      </c>
      <c r="D62" s="119">
        <v>5405</v>
      </c>
      <c r="E62" s="211"/>
      <c r="F62" s="261"/>
    </row>
    <row r="63" spans="1:6" ht="15.75" customHeight="1">
      <c r="A63" s="102" t="s">
        <v>15</v>
      </c>
      <c r="B63" s="90" t="s">
        <v>107</v>
      </c>
      <c r="C63" s="119"/>
      <c r="D63" s="119"/>
      <c r="E63" s="211"/>
      <c r="F63" s="261"/>
    </row>
    <row r="64" spans="1:6" ht="15.75" customHeight="1">
      <c r="A64" s="102" t="s">
        <v>16</v>
      </c>
      <c r="B64" s="90" t="s">
        <v>168</v>
      </c>
      <c r="C64" s="119"/>
      <c r="D64" s="119"/>
      <c r="E64" s="211"/>
      <c r="F64" s="261"/>
    </row>
    <row r="65" spans="1:6" ht="15.75" customHeight="1" thickBot="1">
      <c r="A65" s="104" t="s">
        <v>17</v>
      </c>
      <c r="B65" s="106" t="s">
        <v>85</v>
      </c>
      <c r="C65" s="120"/>
      <c r="D65" s="120">
        <v>500</v>
      </c>
      <c r="E65" s="210"/>
      <c r="F65" s="261"/>
    </row>
    <row r="66" spans="1:6" ht="15.75" customHeight="1" thickBot="1">
      <c r="A66" s="96" t="s">
        <v>18</v>
      </c>
      <c r="B66" s="97" t="s">
        <v>149</v>
      </c>
      <c r="C66" s="122">
        <f>SUM(C67:C69)</f>
        <v>10478</v>
      </c>
      <c r="D66" s="122">
        <f>SUM(D67:D69)</f>
        <v>5785</v>
      </c>
      <c r="E66" s="204"/>
      <c r="F66" s="258"/>
    </row>
    <row r="67" spans="1:6" ht="15.75" customHeight="1">
      <c r="A67" s="102" t="s">
        <v>19</v>
      </c>
      <c r="B67" s="103" t="s">
        <v>86</v>
      </c>
      <c r="C67" s="123">
        <v>250</v>
      </c>
      <c r="D67" s="123">
        <v>1963</v>
      </c>
      <c r="E67" s="208"/>
      <c r="F67" s="260"/>
    </row>
    <row r="68" spans="1:6" ht="15.75" customHeight="1">
      <c r="A68" s="100" t="s">
        <v>20</v>
      </c>
      <c r="B68" s="90" t="s">
        <v>198</v>
      </c>
      <c r="C68" s="119">
        <v>10228</v>
      </c>
      <c r="D68" s="119">
        <v>3822</v>
      </c>
      <c r="E68" s="211"/>
      <c r="F68" s="261"/>
    </row>
    <row r="69" spans="1:6" ht="15.75" customHeight="1" thickBot="1">
      <c r="A69" s="104" t="s">
        <v>21</v>
      </c>
      <c r="B69" s="106" t="s">
        <v>130</v>
      </c>
      <c r="C69" s="120"/>
      <c r="D69" s="120"/>
      <c r="E69" s="210"/>
      <c r="F69" s="262"/>
    </row>
    <row r="70" spans="1:6" ht="15.75" customHeight="1" thickBot="1">
      <c r="A70" s="170" t="s">
        <v>22</v>
      </c>
      <c r="B70" s="171" t="s">
        <v>150</v>
      </c>
      <c r="C70" s="172">
        <v>1450</v>
      </c>
      <c r="D70" s="172">
        <v>1665</v>
      </c>
      <c r="E70" s="203"/>
      <c r="F70" s="265"/>
    </row>
    <row r="71" spans="1:6" ht="15.75" customHeight="1" thickBot="1">
      <c r="A71" s="170" t="s">
        <v>23</v>
      </c>
      <c r="B71" s="171" t="s">
        <v>199</v>
      </c>
      <c r="C71" s="172"/>
      <c r="D71" s="172"/>
      <c r="E71" s="203"/>
      <c r="F71" s="259"/>
    </row>
    <row r="72" spans="1:6" ht="15.75" customHeight="1" thickBot="1">
      <c r="A72" s="96" t="s">
        <v>24</v>
      </c>
      <c r="B72" s="97" t="s">
        <v>151</v>
      </c>
      <c r="C72" s="122">
        <f>SUM(C73:C75)</f>
        <v>6778</v>
      </c>
      <c r="D72" s="122">
        <f>SUM(D73:D75)</f>
        <v>6778</v>
      </c>
      <c r="E72" s="204"/>
      <c r="F72" s="258"/>
    </row>
    <row r="73" spans="1:6" ht="15.75" customHeight="1">
      <c r="A73" s="102" t="s">
        <v>25</v>
      </c>
      <c r="B73" s="103" t="s">
        <v>245</v>
      </c>
      <c r="C73" s="123">
        <v>3206</v>
      </c>
      <c r="D73" s="123">
        <v>3206</v>
      </c>
      <c r="E73" s="208"/>
      <c r="F73" s="260"/>
    </row>
    <row r="74" spans="1:6" ht="15.75" customHeight="1">
      <c r="A74" s="99" t="s">
        <v>26</v>
      </c>
      <c r="B74" s="103" t="s">
        <v>119</v>
      </c>
      <c r="C74" s="152">
        <v>3572</v>
      </c>
      <c r="D74" s="152">
        <v>3572</v>
      </c>
      <c r="E74" s="209"/>
      <c r="F74" s="260"/>
    </row>
    <row r="75" spans="1:6" ht="15.75" customHeight="1" thickBot="1">
      <c r="A75" s="104" t="s">
        <v>27</v>
      </c>
      <c r="B75" s="106" t="s">
        <v>111</v>
      </c>
      <c r="C75" s="120"/>
      <c r="D75" s="120"/>
      <c r="E75" s="210"/>
      <c r="F75" s="262"/>
    </row>
    <row r="76" spans="1:6" ht="15.75" customHeight="1" thickBot="1">
      <c r="A76" s="96" t="s">
        <v>28</v>
      </c>
      <c r="B76" s="97" t="s">
        <v>112</v>
      </c>
      <c r="C76" s="122">
        <f>C52+C60+C66+C70+C71+C72</f>
        <v>161821</v>
      </c>
      <c r="D76" s="122">
        <f>D52+D60+D66+D70+D71+D72</f>
        <v>172059</v>
      </c>
      <c r="E76" s="204"/>
      <c r="F76" s="258"/>
    </row>
  </sheetData>
  <sheetProtection/>
  <mergeCells count="8">
    <mergeCell ref="A2:F2"/>
    <mergeCell ref="D49:F49"/>
    <mergeCell ref="A50:A51"/>
    <mergeCell ref="B50:B51"/>
    <mergeCell ref="C50:F50"/>
    <mergeCell ref="A3:A4"/>
    <mergeCell ref="B3:B4"/>
    <mergeCell ref="C3:F3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&amp;C&amp;"Times New Roman CE,Félkövér"
Sióagárd Község Önkormányzata
2011. évi költségvetésének pénzügyi mérlege&amp;R&amp;"Times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2">
      <selection activeCell="D83" sqref="D83"/>
    </sheetView>
  </sheetViews>
  <sheetFormatPr defaultColWidth="9.00390625" defaultRowHeight="12.75"/>
  <cols>
    <col min="1" max="1" width="8.625" style="7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9" customFormat="1" ht="21" customHeight="1" thickBot="1">
      <c r="A1" s="24"/>
      <c r="B1" s="25"/>
      <c r="C1" s="25"/>
      <c r="D1" s="415" t="s">
        <v>184</v>
      </c>
      <c r="E1" s="415"/>
      <c r="F1" s="415"/>
      <c r="G1" s="415"/>
    </row>
    <row r="2" spans="1:7" s="10" customFormat="1" ht="15.75">
      <c r="A2" s="61" t="s">
        <v>51</v>
      </c>
      <c r="B2" s="62"/>
      <c r="C2" s="429" t="s">
        <v>169</v>
      </c>
      <c r="D2" s="430"/>
      <c r="E2" s="430"/>
      <c r="F2" s="424" t="s">
        <v>52</v>
      </c>
      <c r="G2" s="425"/>
    </row>
    <row r="3" spans="1:7" s="10" customFormat="1" ht="16.5" thickBot="1">
      <c r="A3" s="64" t="s">
        <v>53</v>
      </c>
      <c r="B3" s="65"/>
      <c r="C3" s="431" t="s">
        <v>54</v>
      </c>
      <c r="D3" s="432"/>
      <c r="E3" s="432"/>
      <c r="F3" s="426" t="s">
        <v>55</v>
      </c>
      <c r="G3" s="427"/>
    </row>
    <row r="4" spans="1:7" s="11" customFormat="1" ht="21" customHeight="1" thickBot="1">
      <c r="A4" s="27"/>
      <c r="B4" s="27"/>
      <c r="C4" s="27"/>
      <c r="D4" s="41"/>
      <c r="E4" s="428" t="s">
        <v>56</v>
      </c>
      <c r="F4" s="428"/>
      <c r="G4" s="428"/>
    </row>
    <row r="5" spans="1:7" ht="38.25">
      <c r="A5" s="28" t="s">
        <v>154</v>
      </c>
      <c r="B5" s="29" t="s">
        <v>57</v>
      </c>
      <c r="C5" s="406" t="s">
        <v>155</v>
      </c>
      <c r="D5" s="178" t="s">
        <v>146</v>
      </c>
      <c r="E5" s="29" t="s">
        <v>147</v>
      </c>
      <c r="F5" s="410" t="s">
        <v>143</v>
      </c>
      <c r="G5" s="422" t="s">
        <v>189</v>
      </c>
    </row>
    <row r="6" spans="1:7" ht="13.5" thickBot="1">
      <c r="A6" s="124" t="s">
        <v>58</v>
      </c>
      <c r="B6" s="30"/>
      <c r="C6" s="407"/>
      <c r="D6" s="408" t="s">
        <v>156</v>
      </c>
      <c r="E6" s="409"/>
      <c r="F6" s="411"/>
      <c r="G6" s="423"/>
    </row>
    <row r="7" spans="1:7" s="8" customFormat="1" ht="16.5" thickBot="1">
      <c r="A7" s="46">
        <v>1</v>
      </c>
      <c r="B7" s="45">
        <v>2</v>
      </c>
      <c r="C7" s="45">
        <v>3</v>
      </c>
      <c r="D7" s="179">
        <v>4</v>
      </c>
      <c r="E7" s="45">
        <v>5</v>
      </c>
      <c r="F7" s="216">
        <v>6</v>
      </c>
      <c r="G7" s="217">
        <v>7</v>
      </c>
    </row>
    <row r="8" spans="1:7" s="8" customFormat="1" ht="15.75" customHeight="1" thickBot="1">
      <c r="A8" s="412" t="s">
        <v>59</v>
      </c>
      <c r="B8" s="413"/>
      <c r="C8" s="413"/>
      <c r="D8" s="413"/>
      <c r="E8" s="413"/>
      <c r="F8" s="413"/>
      <c r="G8" s="414"/>
    </row>
    <row r="9" spans="1:7" s="12" customFormat="1" ht="13.5" customHeight="1" thickBot="1">
      <c r="A9" s="42">
        <v>1</v>
      </c>
      <c r="B9" s="43"/>
      <c r="C9" s="47" t="s">
        <v>60</v>
      </c>
      <c r="D9" s="180">
        <f>SUM(D10:D15)</f>
        <v>28273</v>
      </c>
      <c r="E9" s="180">
        <f>SUM(E10:E15)</f>
        <v>24473</v>
      </c>
      <c r="F9" s="180"/>
      <c r="G9" s="236"/>
    </row>
    <row r="10" spans="1:7" s="2" customFormat="1" ht="13.5" customHeight="1">
      <c r="A10" s="31"/>
      <c r="B10" s="32">
        <v>1</v>
      </c>
      <c r="C10" s="48" t="s">
        <v>61</v>
      </c>
      <c r="D10" s="181">
        <v>70</v>
      </c>
      <c r="E10" s="181">
        <v>40</v>
      </c>
      <c r="F10" s="181"/>
      <c r="G10" s="218"/>
    </row>
    <row r="11" spans="1:7" s="2" customFormat="1" ht="13.5" customHeight="1">
      <c r="A11" s="31"/>
      <c r="B11" s="32">
        <v>2</v>
      </c>
      <c r="C11" s="48" t="s">
        <v>62</v>
      </c>
      <c r="D11" s="181">
        <v>18023</v>
      </c>
      <c r="E11" s="181">
        <v>13723</v>
      </c>
      <c r="F11" s="181"/>
      <c r="G11" s="219"/>
    </row>
    <row r="12" spans="1:7" s="2" customFormat="1" ht="13.5" customHeight="1">
      <c r="A12" s="31"/>
      <c r="B12" s="32">
        <v>3</v>
      </c>
      <c r="C12" s="48" t="s">
        <v>89</v>
      </c>
      <c r="D12" s="181">
        <v>4770</v>
      </c>
      <c r="E12" s="181">
        <v>5610</v>
      </c>
      <c r="F12" s="181"/>
      <c r="G12" s="219"/>
    </row>
    <row r="13" spans="1:7" s="2" customFormat="1" ht="13.5" customHeight="1">
      <c r="A13" s="31"/>
      <c r="B13" s="32">
        <v>4</v>
      </c>
      <c r="C13" s="48" t="s">
        <v>157</v>
      </c>
      <c r="D13" s="181">
        <v>5160</v>
      </c>
      <c r="E13" s="181">
        <v>4850</v>
      </c>
      <c r="F13" s="181"/>
      <c r="G13" s="219"/>
    </row>
    <row r="14" spans="1:7" s="2" customFormat="1" ht="13.5" customHeight="1">
      <c r="A14" s="31"/>
      <c r="B14" s="32">
        <v>5</v>
      </c>
      <c r="C14" s="48" t="s">
        <v>141</v>
      </c>
      <c r="D14" s="181"/>
      <c r="E14" s="181"/>
      <c r="F14" s="181"/>
      <c r="G14" s="219"/>
    </row>
    <row r="15" spans="1:7" s="2" customFormat="1" ht="13.5" customHeight="1" thickBot="1">
      <c r="A15" s="31"/>
      <c r="B15" s="32">
        <v>6</v>
      </c>
      <c r="C15" s="48" t="s">
        <v>63</v>
      </c>
      <c r="D15" s="181">
        <v>250</v>
      </c>
      <c r="E15" s="181">
        <v>250</v>
      </c>
      <c r="F15" s="181"/>
      <c r="G15" s="219"/>
    </row>
    <row r="16" spans="1:7" s="12" customFormat="1" ht="13.5" customHeight="1" thickBot="1">
      <c r="A16" s="42">
        <v>2</v>
      </c>
      <c r="B16" s="43"/>
      <c r="C16" s="47" t="s">
        <v>158</v>
      </c>
      <c r="D16" s="182">
        <f>SUM(D17:D20)</f>
        <v>68358</v>
      </c>
      <c r="E16" s="182">
        <f>SUM(E17:E20)</f>
        <v>69873</v>
      </c>
      <c r="F16" s="182"/>
      <c r="G16" s="236"/>
    </row>
    <row r="17" spans="1:7" s="12" customFormat="1" ht="13.5" customHeight="1">
      <c r="A17" s="21"/>
      <c r="B17" s="23">
        <v>1</v>
      </c>
      <c r="C17" s="49" t="s">
        <v>116</v>
      </c>
      <c r="D17" s="183"/>
      <c r="E17" s="183"/>
      <c r="F17" s="183"/>
      <c r="G17" s="218"/>
    </row>
    <row r="18" spans="1:7" s="12" customFormat="1" ht="13.5" customHeight="1">
      <c r="A18" s="33"/>
      <c r="B18" s="34">
        <v>2</v>
      </c>
      <c r="C18" s="50" t="s">
        <v>64</v>
      </c>
      <c r="D18" s="184">
        <v>21400</v>
      </c>
      <c r="E18" s="184">
        <v>21200</v>
      </c>
      <c r="F18" s="184"/>
      <c r="G18" s="219"/>
    </row>
    <row r="19" spans="1:7" s="2" customFormat="1" ht="13.5" customHeight="1">
      <c r="A19" s="31"/>
      <c r="B19" s="32">
        <v>3</v>
      </c>
      <c r="C19" s="48" t="s">
        <v>65</v>
      </c>
      <c r="D19" s="181">
        <v>46658</v>
      </c>
      <c r="E19" s="181">
        <v>46998</v>
      </c>
      <c r="F19" s="181"/>
      <c r="G19" s="219"/>
    </row>
    <row r="20" spans="1:7" s="2" customFormat="1" ht="13.5" customHeight="1" thickBot="1">
      <c r="A20" s="31"/>
      <c r="B20" s="32">
        <v>4</v>
      </c>
      <c r="C20" s="48" t="s">
        <v>66</v>
      </c>
      <c r="D20" s="181">
        <v>300</v>
      </c>
      <c r="E20" s="181">
        <v>1675</v>
      </c>
      <c r="F20" s="181"/>
      <c r="G20" s="220"/>
    </row>
    <row r="21" spans="1:7" s="12" customFormat="1" ht="13.5" customHeight="1" thickBot="1">
      <c r="A21" s="42">
        <v>3</v>
      </c>
      <c r="B21" s="43"/>
      <c r="C21" s="47" t="s">
        <v>67</v>
      </c>
      <c r="D21" s="182">
        <f>SUM(D22:D24)</f>
        <v>3773</v>
      </c>
      <c r="E21" s="182">
        <f>SUM(E22:E24)</f>
        <v>3927</v>
      </c>
      <c r="F21" s="182"/>
      <c r="G21" s="236"/>
    </row>
    <row r="22" spans="1:7" s="2" customFormat="1" ht="13.5" customHeight="1">
      <c r="A22" s="31"/>
      <c r="B22" s="32">
        <v>1</v>
      </c>
      <c r="C22" s="48" t="s">
        <v>68</v>
      </c>
      <c r="D22" s="181">
        <v>724</v>
      </c>
      <c r="E22" s="181">
        <v>724</v>
      </c>
      <c r="F22" s="181"/>
      <c r="G22" s="220"/>
    </row>
    <row r="23" spans="1:7" s="2" customFormat="1" ht="13.5" customHeight="1">
      <c r="A23" s="31"/>
      <c r="B23" s="32">
        <v>2</v>
      </c>
      <c r="C23" s="48" t="s">
        <v>114</v>
      </c>
      <c r="D23" s="181">
        <v>4</v>
      </c>
      <c r="E23" s="181">
        <v>4</v>
      </c>
      <c r="F23" s="181"/>
      <c r="G23" s="220"/>
    </row>
    <row r="24" spans="1:7" s="2" customFormat="1" ht="13.5" customHeight="1" thickBot="1">
      <c r="A24" s="31"/>
      <c r="B24" s="32">
        <v>3</v>
      </c>
      <c r="C24" s="48" t="s">
        <v>69</v>
      </c>
      <c r="D24" s="181">
        <v>3045</v>
      </c>
      <c r="E24" s="181">
        <v>3199</v>
      </c>
      <c r="F24" s="181"/>
      <c r="G24" s="220"/>
    </row>
    <row r="25" spans="1:7" s="12" customFormat="1" ht="14.25" customHeight="1" thickBot="1">
      <c r="A25" s="42">
        <v>4</v>
      </c>
      <c r="B25" s="43"/>
      <c r="C25" s="47" t="s">
        <v>132</v>
      </c>
      <c r="D25" s="182">
        <f>SUM(D26:D36)</f>
        <v>19310</v>
      </c>
      <c r="E25" s="182">
        <f>SUM(E26:E36)</f>
        <v>24785</v>
      </c>
      <c r="F25" s="182"/>
      <c r="G25" s="236"/>
    </row>
    <row r="26" spans="1:7" s="2" customFormat="1" ht="13.5" customHeight="1">
      <c r="A26" s="31"/>
      <c r="B26" s="32">
        <v>1</v>
      </c>
      <c r="C26" s="48" t="s">
        <v>70</v>
      </c>
      <c r="D26" s="181">
        <v>16226</v>
      </c>
      <c r="E26" s="181">
        <v>16337</v>
      </c>
      <c r="F26" s="181"/>
      <c r="G26" s="218"/>
    </row>
    <row r="27" spans="1:7" s="2" customFormat="1" ht="13.5" customHeight="1">
      <c r="A27" s="31"/>
      <c r="B27" s="32">
        <v>2</v>
      </c>
      <c r="C27" s="48" t="s">
        <v>71</v>
      </c>
      <c r="D27" s="181"/>
      <c r="E27" s="181">
        <v>1402</v>
      </c>
      <c r="F27" s="181"/>
      <c r="G27" s="219"/>
    </row>
    <row r="28" spans="1:7" s="2" customFormat="1" ht="13.5" customHeight="1">
      <c r="A28" s="31"/>
      <c r="B28" s="32">
        <v>3</v>
      </c>
      <c r="C28" s="48" t="s">
        <v>133</v>
      </c>
      <c r="D28" s="181"/>
      <c r="E28" s="181"/>
      <c r="F28" s="181"/>
      <c r="G28" s="219"/>
    </row>
    <row r="29" spans="1:7" s="2" customFormat="1" ht="13.5" customHeight="1">
      <c r="A29" s="31"/>
      <c r="B29" s="32">
        <v>4</v>
      </c>
      <c r="C29" s="48" t="s">
        <v>72</v>
      </c>
      <c r="D29" s="181"/>
      <c r="E29" s="181"/>
      <c r="F29" s="181"/>
      <c r="G29" s="219"/>
    </row>
    <row r="30" spans="1:7" s="2" customFormat="1" ht="13.5" customHeight="1">
      <c r="A30" s="31"/>
      <c r="B30" s="32">
        <v>5</v>
      </c>
      <c r="C30" s="48" t="s">
        <v>73</v>
      </c>
      <c r="D30" s="181"/>
      <c r="E30" s="181"/>
      <c r="F30" s="181"/>
      <c r="G30" s="219"/>
    </row>
    <row r="31" spans="1:7" s="2" customFormat="1" ht="13.5" customHeight="1">
      <c r="A31" s="31"/>
      <c r="B31" s="32">
        <v>6</v>
      </c>
      <c r="C31" s="48" t="s">
        <v>195</v>
      </c>
      <c r="D31" s="181">
        <v>3084</v>
      </c>
      <c r="E31" s="181">
        <v>3920</v>
      </c>
      <c r="F31" s="181"/>
      <c r="G31" s="219"/>
    </row>
    <row r="32" spans="1:7" s="2" customFormat="1" ht="13.5" customHeight="1">
      <c r="A32" s="31"/>
      <c r="B32" s="32">
        <v>7</v>
      </c>
      <c r="C32" s="48" t="s">
        <v>211</v>
      </c>
      <c r="D32" s="181"/>
      <c r="E32" s="181"/>
      <c r="F32" s="181"/>
      <c r="G32" s="219"/>
    </row>
    <row r="33" spans="1:7" s="2" customFormat="1" ht="13.5" customHeight="1">
      <c r="A33" s="31"/>
      <c r="B33" s="32">
        <v>8</v>
      </c>
      <c r="C33" s="48" t="s">
        <v>74</v>
      </c>
      <c r="D33" s="181"/>
      <c r="E33" s="181"/>
      <c r="F33" s="181"/>
      <c r="G33" s="219"/>
    </row>
    <row r="34" spans="1:7" s="2" customFormat="1" ht="13.5" customHeight="1">
      <c r="A34" s="31"/>
      <c r="B34" s="32">
        <v>9</v>
      </c>
      <c r="C34" s="48" t="s">
        <v>288</v>
      </c>
      <c r="D34" s="181"/>
      <c r="E34" s="181">
        <v>2703</v>
      </c>
      <c r="F34" s="181"/>
      <c r="G34" s="219"/>
    </row>
    <row r="35" spans="1:7" s="2" customFormat="1" ht="13.5" customHeight="1">
      <c r="A35" s="58"/>
      <c r="B35" s="59">
        <v>10</v>
      </c>
      <c r="C35" s="60" t="s">
        <v>212</v>
      </c>
      <c r="D35" s="185"/>
      <c r="E35" s="185">
        <v>423</v>
      </c>
      <c r="F35" s="185"/>
      <c r="G35" s="220"/>
    </row>
    <row r="36" spans="1:7" s="2" customFormat="1" ht="13.5" customHeight="1" thickBot="1">
      <c r="A36" s="269"/>
      <c r="B36" s="301">
        <v>11</v>
      </c>
      <c r="C36" s="304" t="s">
        <v>213</v>
      </c>
      <c r="D36" s="302"/>
      <c r="E36" s="302"/>
      <c r="F36" s="304"/>
      <c r="G36" s="303"/>
    </row>
    <row r="37" spans="1:7" s="2" customFormat="1" ht="13.5" customHeight="1" thickBot="1">
      <c r="A37" s="42">
        <v>5</v>
      </c>
      <c r="B37" s="43"/>
      <c r="C37" s="47" t="s">
        <v>173</v>
      </c>
      <c r="D37" s="182">
        <f>SUM(D38:D44)</f>
        <v>25472</v>
      </c>
      <c r="E37" s="182">
        <f>SUM(E38:E44)</f>
        <v>29396</v>
      </c>
      <c r="F37" s="182"/>
      <c r="G37" s="236"/>
    </row>
    <row r="38" spans="1:7" s="2" customFormat="1" ht="13.5" customHeight="1">
      <c r="A38" s="35"/>
      <c r="B38" s="36">
        <v>1</v>
      </c>
      <c r="C38" s="57" t="s">
        <v>247</v>
      </c>
      <c r="D38" s="186">
        <v>6857</v>
      </c>
      <c r="E38" s="186">
        <v>5286</v>
      </c>
      <c r="F38" s="186"/>
      <c r="G38" s="218"/>
    </row>
    <row r="39" spans="1:7" s="2" customFormat="1" ht="13.5" customHeight="1">
      <c r="A39" s="31"/>
      <c r="B39" s="32">
        <v>2</v>
      </c>
      <c r="C39" s="48" t="s">
        <v>214</v>
      </c>
      <c r="D39" s="181">
        <v>3078</v>
      </c>
      <c r="E39" s="181">
        <v>3078</v>
      </c>
      <c r="F39" s="181"/>
      <c r="G39" s="219"/>
    </row>
    <row r="40" spans="1:7" s="2" customFormat="1" ht="13.5" customHeight="1">
      <c r="A40" s="31"/>
      <c r="B40" s="32">
        <v>3</v>
      </c>
      <c r="C40" s="48" t="s">
        <v>215</v>
      </c>
      <c r="D40" s="181"/>
      <c r="E40" s="181">
        <v>771</v>
      </c>
      <c r="F40" s="181"/>
      <c r="G40" s="219"/>
    </row>
    <row r="41" spans="1:7" s="2" customFormat="1" ht="13.5" customHeight="1">
      <c r="A41" s="31"/>
      <c r="B41" s="32">
        <v>4</v>
      </c>
      <c r="C41" s="48" t="s">
        <v>216</v>
      </c>
      <c r="D41" s="181">
        <v>2150</v>
      </c>
      <c r="E41" s="181">
        <v>3935</v>
      </c>
      <c r="F41" s="181"/>
      <c r="G41" s="219"/>
    </row>
    <row r="42" spans="1:7" s="2" customFormat="1" ht="13.5" customHeight="1">
      <c r="A42" s="31"/>
      <c r="B42" s="32">
        <v>5</v>
      </c>
      <c r="C42" s="51" t="s">
        <v>217</v>
      </c>
      <c r="D42" s="181">
        <v>10908</v>
      </c>
      <c r="E42" s="181">
        <v>10171</v>
      </c>
      <c r="F42" s="181"/>
      <c r="G42" s="220"/>
    </row>
    <row r="43" spans="1:7" s="2" customFormat="1" ht="13.5" customHeight="1">
      <c r="A43" s="31"/>
      <c r="B43" s="32">
        <v>5</v>
      </c>
      <c r="C43" s="48" t="s">
        <v>76</v>
      </c>
      <c r="D43" s="86">
        <v>2479</v>
      </c>
      <c r="E43" s="86">
        <v>6155</v>
      </c>
      <c r="F43" s="86"/>
      <c r="G43" s="219"/>
    </row>
    <row r="44" spans="1:7" s="2" customFormat="1" ht="13.5" customHeight="1" thickBot="1">
      <c r="A44" s="305"/>
      <c r="B44" s="306">
        <v>6</v>
      </c>
      <c r="C44" s="307" t="s">
        <v>218</v>
      </c>
      <c r="D44" s="304"/>
      <c r="E44" s="302"/>
      <c r="F44" s="304"/>
      <c r="G44" s="219"/>
    </row>
    <row r="45" spans="1:7" s="12" customFormat="1" ht="13.5" customHeight="1" thickBot="1">
      <c r="A45" s="42">
        <v>6</v>
      </c>
      <c r="B45" s="43"/>
      <c r="C45" s="47" t="s">
        <v>115</v>
      </c>
      <c r="D45" s="182">
        <f>SUM(D46:D48)</f>
        <v>16634</v>
      </c>
      <c r="E45" s="182">
        <f>SUM(E46:E48)</f>
        <v>16634</v>
      </c>
      <c r="F45" s="182"/>
      <c r="G45" s="236"/>
    </row>
    <row r="46" spans="1:7" s="2" customFormat="1" ht="13.5" customHeight="1">
      <c r="A46" s="31"/>
      <c r="B46" s="32">
        <v>1</v>
      </c>
      <c r="C46" s="48" t="s">
        <v>282</v>
      </c>
      <c r="D46" s="181">
        <v>3206</v>
      </c>
      <c r="E46" s="181">
        <v>3206</v>
      </c>
      <c r="F46" s="181"/>
      <c r="G46" s="218"/>
    </row>
    <row r="47" spans="1:7" s="2" customFormat="1" ht="13.5" customHeight="1">
      <c r="A47" s="31"/>
      <c r="B47" s="32">
        <v>2</v>
      </c>
      <c r="C47" s="48" t="s">
        <v>108</v>
      </c>
      <c r="D47" s="181">
        <v>13428</v>
      </c>
      <c r="E47" s="181">
        <v>13428</v>
      </c>
      <c r="F47" s="181"/>
      <c r="G47" s="343"/>
    </row>
    <row r="48" spans="1:7" s="2" customFormat="1" ht="13.5" customHeight="1" thickBot="1">
      <c r="A48" s="31"/>
      <c r="B48" s="32">
        <v>3</v>
      </c>
      <c r="C48" s="48" t="s">
        <v>219</v>
      </c>
      <c r="D48" s="181"/>
      <c r="E48" s="181"/>
      <c r="F48" s="181"/>
      <c r="G48" s="220"/>
    </row>
    <row r="49" spans="1:7" s="2" customFormat="1" ht="13.5" customHeight="1" thickBot="1">
      <c r="A49" s="42">
        <v>7</v>
      </c>
      <c r="B49" s="43"/>
      <c r="C49" s="52" t="s">
        <v>77</v>
      </c>
      <c r="D49" s="180">
        <f>D50+D51</f>
        <v>0</v>
      </c>
      <c r="E49" s="180">
        <f>E50+E51</f>
        <v>1835</v>
      </c>
      <c r="F49" s="180"/>
      <c r="G49" s="236"/>
    </row>
    <row r="50" spans="1:7" s="2" customFormat="1" ht="13.5" customHeight="1">
      <c r="A50" s="22"/>
      <c r="B50" s="23">
        <v>1</v>
      </c>
      <c r="C50" s="53" t="s">
        <v>117</v>
      </c>
      <c r="D50" s="183"/>
      <c r="E50" s="183">
        <v>1835</v>
      </c>
      <c r="F50" s="183"/>
      <c r="G50" s="218"/>
    </row>
    <row r="51" spans="1:7" s="2" customFormat="1" ht="18" customHeight="1" thickBot="1">
      <c r="A51" s="35"/>
      <c r="B51" s="36">
        <v>2</v>
      </c>
      <c r="C51" s="54" t="s">
        <v>159</v>
      </c>
      <c r="D51" s="186"/>
      <c r="E51" s="186"/>
      <c r="F51" s="186"/>
      <c r="G51" s="220"/>
    </row>
    <row r="52" spans="1:7" s="2" customFormat="1" ht="15.75" thickBot="1">
      <c r="A52" s="165"/>
      <c r="B52" s="166"/>
      <c r="C52" s="55" t="s">
        <v>42</v>
      </c>
      <c r="D52" s="187">
        <f>D9+D16+D21+D25+D37+D45+D49</f>
        <v>161820</v>
      </c>
      <c r="E52" s="187">
        <f>E9+E16+E21+E25+E37+E45+E49</f>
        <v>170923</v>
      </c>
      <c r="F52" s="187"/>
      <c r="G52" s="221"/>
    </row>
    <row r="53" spans="1:6" ht="13.5" thickBot="1">
      <c r="A53" s="37"/>
      <c r="B53" s="38"/>
      <c r="C53" s="38"/>
      <c r="D53" s="38"/>
      <c r="E53" s="38"/>
      <c r="F53" s="38"/>
    </row>
    <row r="54" spans="1:7" s="8" customFormat="1" ht="16.5" customHeight="1" thickBot="1">
      <c r="A54" s="416" t="s">
        <v>78</v>
      </c>
      <c r="B54" s="417"/>
      <c r="C54" s="417"/>
      <c r="D54" s="417"/>
      <c r="E54" s="417"/>
      <c r="F54" s="417"/>
      <c r="G54" s="418"/>
    </row>
    <row r="55" spans="1:7" s="13" customFormat="1" ht="15" customHeight="1" thickBot="1">
      <c r="A55" s="42">
        <v>9</v>
      </c>
      <c r="B55" s="43"/>
      <c r="C55" s="47" t="s">
        <v>79</v>
      </c>
      <c r="D55" s="182">
        <f>SUM(D56:D62)</f>
        <v>101230</v>
      </c>
      <c r="E55" s="182">
        <f>SUM(E56:E62)</f>
        <v>110567</v>
      </c>
      <c r="F55" s="125"/>
      <c r="G55" s="237"/>
    </row>
    <row r="56" spans="1:7" ht="15" customHeight="1">
      <c r="A56" s="31"/>
      <c r="B56" s="32">
        <v>1</v>
      </c>
      <c r="C56" s="48" t="s">
        <v>80</v>
      </c>
      <c r="D56" s="181">
        <v>21893</v>
      </c>
      <c r="E56" s="181">
        <v>24441</v>
      </c>
      <c r="F56" s="88"/>
      <c r="G56" s="238"/>
    </row>
    <row r="57" spans="1:7" ht="15" customHeight="1">
      <c r="A57" s="31"/>
      <c r="B57" s="32">
        <v>2</v>
      </c>
      <c r="C57" s="48" t="s">
        <v>46</v>
      </c>
      <c r="D57" s="181">
        <v>5574</v>
      </c>
      <c r="E57" s="181">
        <v>5817</v>
      </c>
      <c r="F57" s="88"/>
      <c r="G57" s="239"/>
    </row>
    <row r="58" spans="1:7" ht="15" customHeight="1">
      <c r="A58" s="31"/>
      <c r="B58" s="32">
        <v>3</v>
      </c>
      <c r="C58" s="48" t="s">
        <v>81</v>
      </c>
      <c r="D58" s="181">
        <v>36868</v>
      </c>
      <c r="E58" s="181">
        <v>39429</v>
      </c>
      <c r="F58" s="88"/>
      <c r="G58" s="239"/>
    </row>
    <row r="59" spans="1:7" ht="15" customHeight="1">
      <c r="A59" s="31"/>
      <c r="B59" s="32">
        <v>4</v>
      </c>
      <c r="C59" s="126" t="s">
        <v>134</v>
      </c>
      <c r="D59" s="181">
        <v>1757</v>
      </c>
      <c r="E59" s="181">
        <v>3312</v>
      </c>
      <c r="F59" s="88"/>
      <c r="G59" s="239"/>
    </row>
    <row r="60" spans="1:7" ht="15" customHeight="1">
      <c r="A60" s="31"/>
      <c r="B60" s="32">
        <v>5</v>
      </c>
      <c r="C60" s="48" t="s">
        <v>175</v>
      </c>
      <c r="D60" s="181">
        <v>31158</v>
      </c>
      <c r="E60" s="181">
        <v>32056</v>
      </c>
      <c r="F60" s="88"/>
      <c r="G60" s="239"/>
    </row>
    <row r="61" spans="1:7" ht="15" customHeight="1">
      <c r="A61" s="31"/>
      <c r="B61" s="32">
        <v>6</v>
      </c>
      <c r="C61" s="48" t="s">
        <v>82</v>
      </c>
      <c r="D61" s="181">
        <v>3980</v>
      </c>
      <c r="E61" s="181">
        <v>5512</v>
      </c>
      <c r="F61" s="88"/>
      <c r="G61" s="239"/>
    </row>
    <row r="62" spans="1:7" ht="15" customHeight="1" thickBot="1">
      <c r="A62" s="31"/>
      <c r="B62" s="32">
        <v>7</v>
      </c>
      <c r="C62" s="48" t="s">
        <v>48</v>
      </c>
      <c r="D62" s="181"/>
      <c r="E62" s="181"/>
      <c r="F62" s="88"/>
      <c r="G62" s="239"/>
    </row>
    <row r="63" spans="1:7" s="13" customFormat="1" ht="15" customHeight="1" thickBot="1">
      <c r="A63" s="42">
        <v>10</v>
      </c>
      <c r="B63" s="43"/>
      <c r="C63" s="47" t="s">
        <v>83</v>
      </c>
      <c r="D63" s="182">
        <f>SUM(D64:D66)</f>
        <v>11148</v>
      </c>
      <c r="E63" s="182">
        <f>SUM(E64:E66)</f>
        <v>15025</v>
      </c>
      <c r="F63" s="125"/>
      <c r="G63" s="237"/>
    </row>
    <row r="64" spans="1:7" ht="15" customHeight="1">
      <c r="A64" s="31"/>
      <c r="B64" s="32">
        <v>1</v>
      </c>
      <c r="C64" s="48" t="s">
        <v>84</v>
      </c>
      <c r="D64" s="181">
        <v>6510</v>
      </c>
      <c r="E64" s="181">
        <v>9120</v>
      </c>
      <c r="F64" s="88"/>
      <c r="G64" s="238"/>
    </row>
    <row r="65" spans="1:7" ht="15" customHeight="1">
      <c r="A65" s="31"/>
      <c r="B65" s="32">
        <v>2</v>
      </c>
      <c r="C65" s="48" t="s">
        <v>140</v>
      </c>
      <c r="D65" s="181">
        <v>4638</v>
      </c>
      <c r="E65" s="181">
        <v>5405</v>
      </c>
      <c r="F65" s="88"/>
      <c r="G65" s="238"/>
    </row>
    <row r="66" spans="1:7" ht="15" customHeight="1" thickBot="1">
      <c r="A66" s="31"/>
      <c r="B66" s="32">
        <v>3</v>
      </c>
      <c r="C66" s="48" t="s">
        <v>85</v>
      </c>
      <c r="D66" s="181"/>
      <c r="E66" s="181">
        <v>500</v>
      </c>
      <c r="F66" s="88"/>
      <c r="G66" s="238"/>
    </row>
    <row r="67" spans="1:7" s="13" customFormat="1" ht="15" customHeight="1" thickBot="1">
      <c r="A67" s="42">
        <v>11</v>
      </c>
      <c r="B67" s="43"/>
      <c r="C67" s="47" t="s">
        <v>49</v>
      </c>
      <c r="D67" s="182">
        <f>D68+D69+D72</f>
        <v>10428</v>
      </c>
      <c r="E67" s="182">
        <f>E68+E69+E72</f>
        <v>5735</v>
      </c>
      <c r="F67" s="125"/>
      <c r="G67" s="237"/>
    </row>
    <row r="68" spans="1:7" ht="15" customHeight="1">
      <c r="A68" s="31"/>
      <c r="B68" s="32">
        <v>1</v>
      </c>
      <c r="C68" s="48" t="s">
        <v>86</v>
      </c>
      <c r="D68" s="181">
        <v>200</v>
      </c>
      <c r="E68" s="181">
        <v>1913</v>
      </c>
      <c r="F68" s="88"/>
      <c r="G68" s="238"/>
    </row>
    <row r="69" spans="1:7" ht="15" customHeight="1">
      <c r="A69" s="31"/>
      <c r="B69" s="32">
        <v>2</v>
      </c>
      <c r="C69" s="48" t="s">
        <v>220</v>
      </c>
      <c r="D69" s="86">
        <v>10228</v>
      </c>
      <c r="E69" s="86">
        <v>3822</v>
      </c>
      <c r="F69" s="88"/>
      <c r="G69" s="239"/>
    </row>
    <row r="70" spans="1:7" ht="15" customHeight="1">
      <c r="A70" s="58"/>
      <c r="B70" s="59"/>
      <c r="C70" s="60" t="s">
        <v>289</v>
      </c>
      <c r="D70" s="87">
        <v>9069</v>
      </c>
      <c r="E70" s="87">
        <v>3822</v>
      </c>
      <c r="F70" s="342"/>
      <c r="G70" s="267"/>
    </row>
    <row r="71" spans="1:7" ht="15" customHeight="1">
      <c r="A71" s="58"/>
      <c r="B71" s="59"/>
      <c r="C71" s="60" t="s">
        <v>290</v>
      </c>
      <c r="D71" s="87">
        <v>1159</v>
      </c>
      <c r="E71" s="87"/>
      <c r="F71" s="342"/>
      <c r="G71" s="267"/>
    </row>
    <row r="72" spans="1:7" ht="15" customHeight="1" thickBot="1">
      <c r="A72" s="269"/>
      <c r="B72" s="270">
        <v>3</v>
      </c>
      <c r="C72" s="271" t="s">
        <v>130</v>
      </c>
      <c r="D72" s="272"/>
      <c r="E72" s="272"/>
      <c r="F72" s="266"/>
      <c r="G72" s="267"/>
    </row>
    <row r="73" spans="1:7" ht="15" customHeight="1" thickBot="1">
      <c r="A73" s="173">
        <v>12</v>
      </c>
      <c r="B73" s="174"/>
      <c r="C73" s="175" t="s">
        <v>152</v>
      </c>
      <c r="D73" s="188">
        <v>1450</v>
      </c>
      <c r="E73" s="188">
        <v>1665</v>
      </c>
      <c r="F73" s="176"/>
      <c r="G73" s="268"/>
    </row>
    <row r="74" spans="1:7" ht="15" customHeight="1" thickBot="1">
      <c r="A74" s="173">
        <v>13</v>
      </c>
      <c r="B74" s="174"/>
      <c r="C74" s="175" t="s">
        <v>153</v>
      </c>
      <c r="D74" s="188"/>
      <c r="E74" s="188"/>
      <c r="F74" s="176"/>
      <c r="G74" s="238"/>
    </row>
    <row r="75" spans="1:7" s="13" customFormat="1" ht="15" customHeight="1" thickBot="1">
      <c r="A75" s="42">
        <v>14</v>
      </c>
      <c r="B75" s="43"/>
      <c r="C75" s="47" t="s">
        <v>118</v>
      </c>
      <c r="D75" s="182">
        <f>SUM(D76:D78)</f>
        <v>6778</v>
      </c>
      <c r="E75" s="182">
        <f>SUM(E76:E78)</f>
        <v>6778</v>
      </c>
      <c r="F75" s="182"/>
      <c r="G75" s="237"/>
    </row>
    <row r="76" spans="1:7" ht="15" customHeight="1">
      <c r="A76" s="31"/>
      <c r="B76" s="32">
        <v>1</v>
      </c>
      <c r="C76" s="48" t="s">
        <v>248</v>
      </c>
      <c r="D76" s="181">
        <v>3206</v>
      </c>
      <c r="E76" s="181">
        <v>3206</v>
      </c>
      <c r="F76" s="88"/>
      <c r="G76" s="238"/>
    </row>
    <row r="77" spans="1:7" ht="15" customHeight="1">
      <c r="A77" s="31"/>
      <c r="B77" s="32">
        <v>2</v>
      </c>
      <c r="C77" s="48" t="s">
        <v>119</v>
      </c>
      <c r="D77" s="181">
        <v>3572</v>
      </c>
      <c r="E77" s="181">
        <v>3572</v>
      </c>
      <c r="F77" s="88"/>
      <c r="G77" s="238"/>
    </row>
    <row r="78" spans="1:7" ht="15" customHeight="1" thickBot="1">
      <c r="A78" s="31"/>
      <c r="B78" s="32">
        <v>3</v>
      </c>
      <c r="C78" s="48" t="s">
        <v>221</v>
      </c>
      <c r="D78" s="181"/>
      <c r="E78" s="181"/>
      <c r="F78" s="88"/>
      <c r="G78" s="239"/>
    </row>
    <row r="79" spans="1:7" s="13" customFormat="1" ht="13.5" thickBot="1">
      <c r="A79" s="173">
        <v>15</v>
      </c>
      <c r="B79" s="174"/>
      <c r="C79" s="175" t="s">
        <v>166</v>
      </c>
      <c r="D79" s="188">
        <v>30786</v>
      </c>
      <c r="E79" s="188">
        <v>31153</v>
      </c>
      <c r="F79" s="176"/>
      <c r="G79" s="239"/>
    </row>
    <row r="80" spans="1:7" ht="19.5" customHeight="1" thickBot="1">
      <c r="A80" s="127"/>
      <c r="B80" s="128"/>
      <c r="C80" s="56" t="s">
        <v>87</v>
      </c>
      <c r="D80" s="189">
        <f>D55+D63+D67+D73+D74+D75+D79</f>
        <v>161820</v>
      </c>
      <c r="E80" s="189">
        <f>E55+E63+E67+E73+E74+E75+E79</f>
        <v>170923</v>
      </c>
      <c r="F80" s="167"/>
      <c r="G80" s="235"/>
    </row>
    <row r="81" spans="1:6" ht="13.5" thickBot="1">
      <c r="A81" s="37"/>
      <c r="B81" s="38"/>
      <c r="C81" s="38"/>
      <c r="D81" s="38"/>
      <c r="E81" s="38"/>
      <c r="F81" s="38"/>
    </row>
    <row r="82" spans="1:7" ht="16.5" thickBot="1">
      <c r="A82" s="129" t="s">
        <v>88</v>
      </c>
      <c r="B82" s="130"/>
      <c r="C82" s="131"/>
      <c r="D82" s="419">
        <v>14</v>
      </c>
      <c r="E82" s="420"/>
      <c r="F82" s="420"/>
      <c r="G82" s="421"/>
    </row>
  </sheetData>
  <sheetProtection/>
  <mergeCells count="13">
    <mergeCell ref="D1:G1"/>
    <mergeCell ref="A54:G54"/>
    <mergeCell ref="D82:G82"/>
    <mergeCell ref="G5:G6"/>
    <mergeCell ref="F2:G2"/>
    <mergeCell ref="F3:G3"/>
    <mergeCell ref="E4:G4"/>
    <mergeCell ref="C2:E2"/>
    <mergeCell ref="C3:E3"/>
    <mergeCell ref="C5:C6"/>
    <mergeCell ref="D6:E6"/>
    <mergeCell ref="F5:F6"/>
    <mergeCell ref="A8:G8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3" sqref="C3:F3"/>
    </sheetView>
  </sheetViews>
  <sheetFormatPr defaultColWidth="9.00390625" defaultRowHeight="12.75"/>
  <cols>
    <col min="1" max="1" width="8.875" style="7" customWidth="1"/>
    <col min="2" max="2" width="8.50390625" style="1" customWidth="1"/>
    <col min="3" max="3" width="39.625" style="1" customWidth="1"/>
    <col min="4" max="4" width="9.875" style="1" customWidth="1"/>
    <col min="5" max="5" width="10.875" style="1" customWidth="1"/>
    <col min="6" max="6" width="10.375" style="1" customWidth="1"/>
    <col min="7" max="16384" width="9.375" style="1" customWidth="1"/>
  </cols>
  <sheetData>
    <row r="1" spans="1:6" s="9" customFormat="1" ht="21" customHeight="1" thickBot="1">
      <c r="A1" s="24"/>
      <c r="B1" s="25"/>
      <c r="C1" s="25"/>
      <c r="D1" s="26"/>
      <c r="E1" s="26"/>
      <c r="F1" s="26" t="s">
        <v>185</v>
      </c>
    </row>
    <row r="2" spans="1:7" s="10" customFormat="1" ht="15.75">
      <c r="A2" s="61" t="s">
        <v>51</v>
      </c>
      <c r="B2" s="62"/>
      <c r="C2" s="433" t="s">
        <v>421</v>
      </c>
      <c r="D2" s="434"/>
      <c r="E2" s="434"/>
      <c r="F2" s="435"/>
      <c r="G2" s="63">
        <v>2</v>
      </c>
    </row>
    <row r="3" spans="1:7" s="10" customFormat="1" ht="16.5" thickBot="1">
      <c r="A3" s="64" t="s">
        <v>53</v>
      </c>
      <c r="B3" s="65"/>
      <c r="C3" s="436" t="s">
        <v>160</v>
      </c>
      <c r="D3" s="437"/>
      <c r="E3" s="437"/>
      <c r="F3" s="438"/>
      <c r="G3" s="190" t="s">
        <v>167</v>
      </c>
    </row>
    <row r="4" spans="1:6" s="11" customFormat="1" ht="21" customHeight="1" thickBot="1">
      <c r="A4" s="27"/>
      <c r="B4" s="27"/>
      <c r="C4" s="27"/>
      <c r="D4" s="41"/>
      <c r="E4" s="41"/>
      <c r="F4" s="41" t="s">
        <v>56</v>
      </c>
    </row>
    <row r="5" spans="1:7" ht="39" thickBot="1">
      <c r="A5" s="28" t="s">
        <v>154</v>
      </c>
      <c r="B5" s="29" t="s">
        <v>57</v>
      </c>
      <c r="C5" s="406" t="s">
        <v>155</v>
      </c>
      <c r="D5" s="178" t="s">
        <v>146</v>
      </c>
      <c r="E5" s="29" t="s">
        <v>147</v>
      </c>
      <c r="F5" s="410" t="s">
        <v>143</v>
      </c>
      <c r="G5" s="439" t="s">
        <v>189</v>
      </c>
    </row>
    <row r="6" spans="1:7" ht="13.5" thickBot="1">
      <c r="A6" s="132" t="s">
        <v>58</v>
      </c>
      <c r="B6" s="133"/>
      <c r="C6" s="407"/>
      <c r="D6" s="408" t="s">
        <v>156</v>
      </c>
      <c r="E6" s="409"/>
      <c r="F6" s="411"/>
      <c r="G6" s="440"/>
    </row>
    <row r="7" spans="1:7" s="8" customFormat="1" ht="16.5" thickBot="1">
      <c r="A7" s="46">
        <v>1</v>
      </c>
      <c r="B7" s="45">
        <v>2</v>
      </c>
      <c r="C7" s="45">
        <v>3</v>
      </c>
      <c r="D7" s="179">
        <v>4</v>
      </c>
      <c r="E7" s="179">
        <v>5</v>
      </c>
      <c r="F7" s="179">
        <v>6</v>
      </c>
      <c r="G7" s="217">
        <v>7</v>
      </c>
    </row>
    <row r="8" spans="1:7" s="136" customFormat="1" ht="15.75" customHeight="1" thickBot="1">
      <c r="A8" s="134"/>
      <c r="B8" s="135"/>
      <c r="C8" s="66" t="s">
        <v>59</v>
      </c>
      <c r="D8" s="191"/>
      <c r="E8" s="191"/>
      <c r="F8" s="191"/>
      <c r="G8" s="241"/>
    </row>
    <row r="9" spans="1:7" s="13" customFormat="1" ht="15" customHeight="1" thickBot="1">
      <c r="A9" s="42">
        <v>1</v>
      </c>
      <c r="B9" s="43"/>
      <c r="C9" s="47" t="s">
        <v>60</v>
      </c>
      <c r="D9" s="180">
        <f>SUM(D10:D15)</f>
        <v>0</v>
      </c>
      <c r="E9" s="194">
        <f>SUM(E10:E15)</f>
        <v>0</v>
      </c>
      <c r="F9" s="222">
        <f>SUM(F10:F15)</f>
        <v>0</v>
      </c>
      <c r="G9" s="240"/>
    </row>
    <row r="10" spans="1:7" ht="15" customHeight="1">
      <c r="A10" s="31"/>
      <c r="B10" s="32">
        <v>1</v>
      </c>
      <c r="C10" s="48" t="s">
        <v>61</v>
      </c>
      <c r="D10" s="181"/>
      <c r="E10" s="86"/>
      <c r="F10" s="223"/>
      <c r="G10" s="231"/>
    </row>
    <row r="11" spans="1:7" ht="15" customHeight="1">
      <c r="A11" s="31"/>
      <c r="B11" s="32">
        <v>2</v>
      </c>
      <c r="C11" s="48" t="s">
        <v>62</v>
      </c>
      <c r="D11" s="181"/>
      <c r="E11" s="86"/>
      <c r="F11" s="223"/>
      <c r="G11" s="231"/>
    </row>
    <row r="12" spans="1:7" ht="15" customHeight="1">
      <c r="A12" s="31"/>
      <c r="B12" s="32">
        <v>3</v>
      </c>
      <c r="C12" s="48" t="s">
        <v>89</v>
      </c>
      <c r="D12" s="181"/>
      <c r="E12" s="86"/>
      <c r="F12" s="223"/>
      <c r="G12" s="231"/>
    </row>
    <row r="13" spans="1:7" ht="15" customHeight="1">
      <c r="A13" s="31"/>
      <c r="B13" s="32">
        <v>4</v>
      </c>
      <c r="C13" s="48" t="s">
        <v>157</v>
      </c>
      <c r="D13" s="181"/>
      <c r="E13" s="86"/>
      <c r="F13" s="223"/>
      <c r="G13" s="231"/>
    </row>
    <row r="14" spans="1:7" ht="15" customHeight="1">
      <c r="A14" s="31"/>
      <c r="B14" s="32">
        <v>5</v>
      </c>
      <c r="C14" s="48" t="s">
        <v>141</v>
      </c>
      <c r="D14" s="181"/>
      <c r="E14" s="86"/>
      <c r="F14" s="223"/>
      <c r="G14" s="231"/>
    </row>
    <row r="15" spans="1:7" ht="15" customHeight="1" thickBot="1">
      <c r="A15" s="58"/>
      <c r="B15" s="59">
        <v>6</v>
      </c>
      <c r="C15" s="60" t="s">
        <v>63</v>
      </c>
      <c r="D15" s="185"/>
      <c r="E15" s="87"/>
      <c r="F15" s="224"/>
      <c r="G15" s="233"/>
    </row>
    <row r="16" spans="1:7" ht="15" customHeight="1" thickBot="1">
      <c r="A16" s="173">
        <v>3</v>
      </c>
      <c r="B16" s="177">
        <v>1</v>
      </c>
      <c r="C16" s="175" t="s">
        <v>67</v>
      </c>
      <c r="D16" s="188"/>
      <c r="E16" s="195"/>
      <c r="F16" s="225"/>
      <c r="G16" s="232"/>
    </row>
    <row r="17" spans="1:7" s="13" customFormat="1" ht="15" customHeight="1" thickBot="1">
      <c r="A17" s="42">
        <v>5</v>
      </c>
      <c r="B17" s="43"/>
      <c r="C17" s="47" t="s">
        <v>174</v>
      </c>
      <c r="D17" s="182">
        <f>SUM(D18:D19)</f>
        <v>210</v>
      </c>
      <c r="E17" s="196">
        <f>SUM(E18:E19)</f>
        <v>1320</v>
      </c>
      <c r="F17" s="226"/>
      <c r="G17" s="234"/>
    </row>
    <row r="18" spans="1:7" ht="15" customHeight="1">
      <c r="A18" s="31"/>
      <c r="B18" s="32">
        <v>1</v>
      </c>
      <c r="C18" s="48" t="s">
        <v>177</v>
      </c>
      <c r="D18" s="181">
        <v>210</v>
      </c>
      <c r="E18" s="86">
        <v>1320</v>
      </c>
      <c r="F18" s="223"/>
      <c r="G18" s="231"/>
    </row>
    <row r="19" spans="1:7" ht="15" customHeight="1" thickBot="1">
      <c r="A19" s="58"/>
      <c r="B19" s="59">
        <v>2</v>
      </c>
      <c r="C19" s="60" t="s">
        <v>178</v>
      </c>
      <c r="D19" s="185"/>
      <c r="E19" s="87"/>
      <c r="F19" s="224"/>
      <c r="G19" s="233"/>
    </row>
    <row r="20" spans="1:7" ht="15" customHeight="1" thickBot="1">
      <c r="A20" s="42">
        <v>7</v>
      </c>
      <c r="B20" s="44"/>
      <c r="C20" s="47" t="s">
        <v>77</v>
      </c>
      <c r="D20" s="180">
        <f>D21+D22</f>
        <v>0</v>
      </c>
      <c r="E20" s="194">
        <f>E21+E22</f>
        <v>265</v>
      </c>
      <c r="F20" s="222"/>
      <c r="G20" s="234"/>
    </row>
    <row r="21" spans="1:7" ht="15" customHeight="1" thickBot="1">
      <c r="A21" s="137"/>
      <c r="B21" s="138">
        <v>1</v>
      </c>
      <c r="C21" s="139" t="s">
        <v>117</v>
      </c>
      <c r="D21" s="193"/>
      <c r="E21" s="197">
        <v>265</v>
      </c>
      <c r="F21" s="227"/>
      <c r="G21" s="242"/>
    </row>
    <row r="22" spans="1:7" ht="15" customHeight="1" thickBot="1">
      <c r="A22" s="137"/>
      <c r="B22" s="138">
        <v>2</v>
      </c>
      <c r="C22" s="139" t="s">
        <v>159</v>
      </c>
      <c r="D22" s="193"/>
      <c r="E22" s="197"/>
      <c r="F22" s="227"/>
      <c r="G22" s="242"/>
    </row>
    <row r="23" spans="1:7" s="13" customFormat="1" ht="15" customHeight="1" thickBot="1">
      <c r="A23" s="173">
        <v>8</v>
      </c>
      <c r="B23" s="174">
        <v>1</v>
      </c>
      <c r="C23" s="175" t="s">
        <v>291</v>
      </c>
      <c r="D23" s="188"/>
      <c r="E23" s="195"/>
      <c r="F23" s="225"/>
      <c r="G23" s="242"/>
    </row>
    <row r="24" spans="1:7" s="2" customFormat="1" ht="15" customHeight="1" thickBot="1">
      <c r="A24" s="165"/>
      <c r="B24" s="166"/>
      <c r="C24" s="55" t="s">
        <v>42</v>
      </c>
      <c r="D24" s="187">
        <f>D9+D16+D17+D20+D23</f>
        <v>210</v>
      </c>
      <c r="E24" s="80">
        <f>E9+E16+E17+E20+E23</f>
        <v>1585</v>
      </c>
      <c r="F24" s="228"/>
      <c r="G24" s="236"/>
    </row>
    <row r="25" spans="1:7" s="2" customFormat="1" ht="14.25" customHeight="1" thickBot="1">
      <c r="A25" s="140"/>
      <c r="B25" s="141"/>
      <c r="C25" s="142"/>
      <c r="D25" s="192"/>
      <c r="E25" s="192"/>
      <c r="F25" s="192"/>
      <c r="G25" s="273"/>
    </row>
    <row r="26" spans="1:7" s="136" customFormat="1" ht="15" customHeight="1" thickBot="1">
      <c r="A26" s="134"/>
      <c r="B26" s="135"/>
      <c r="C26" s="66" t="s">
        <v>78</v>
      </c>
      <c r="D26" s="191"/>
      <c r="E26" s="191"/>
      <c r="F26" s="191"/>
      <c r="G26" s="274"/>
    </row>
    <row r="27" spans="1:7" s="13" customFormat="1" ht="15" customHeight="1" thickBot="1">
      <c r="A27" s="42">
        <v>9</v>
      </c>
      <c r="B27" s="43"/>
      <c r="C27" s="47" t="s">
        <v>79</v>
      </c>
      <c r="D27" s="182">
        <f>SUM(D28:D34)</f>
        <v>110</v>
      </c>
      <c r="E27" s="196">
        <f>SUM(E28:E34)</f>
        <v>1184</v>
      </c>
      <c r="F27" s="226">
        <f>SUM(F28:F34)</f>
        <v>0</v>
      </c>
      <c r="G27" s="257"/>
    </row>
    <row r="28" spans="1:7" ht="15" customHeight="1">
      <c r="A28" s="31"/>
      <c r="B28" s="32">
        <v>1</v>
      </c>
      <c r="C28" s="49" t="s">
        <v>97</v>
      </c>
      <c r="D28" s="181"/>
      <c r="E28" s="86"/>
      <c r="F28" s="223"/>
      <c r="G28" s="243"/>
    </row>
    <row r="29" spans="1:7" ht="15" customHeight="1">
      <c r="A29" s="31"/>
      <c r="B29" s="32">
        <v>2</v>
      </c>
      <c r="C29" s="48" t="s">
        <v>46</v>
      </c>
      <c r="D29" s="181"/>
      <c r="E29" s="86"/>
      <c r="F29" s="223"/>
      <c r="G29" s="243"/>
    </row>
    <row r="30" spans="1:7" ht="15" customHeight="1">
      <c r="A30" s="58"/>
      <c r="B30" s="59">
        <v>3</v>
      </c>
      <c r="C30" s="60" t="s">
        <v>179</v>
      </c>
      <c r="D30" s="185">
        <v>100</v>
      </c>
      <c r="E30" s="87">
        <v>914</v>
      </c>
      <c r="F30" s="224"/>
      <c r="G30" s="243"/>
    </row>
    <row r="31" spans="1:7" s="13" customFormat="1" ht="15" customHeight="1">
      <c r="A31" s="31"/>
      <c r="B31" s="32">
        <v>4</v>
      </c>
      <c r="C31" s="48" t="s">
        <v>134</v>
      </c>
      <c r="D31" s="181">
        <v>10</v>
      </c>
      <c r="E31" s="86">
        <v>10</v>
      </c>
      <c r="F31" s="223"/>
      <c r="G31" s="243"/>
    </row>
    <row r="32" spans="1:7" s="13" customFormat="1" ht="15" customHeight="1">
      <c r="A32" s="35"/>
      <c r="B32" s="36">
        <v>5</v>
      </c>
      <c r="C32" s="48" t="s">
        <v>180</v>
      </c>
      <c r="D32" s="186"/>
      <c r="E32" s="198">
        <v>260</v>
      </c>
      <c r="F32" s="229"/>
      <c r="G32" s="243"/>
    </row>
    <row r="33" spans="1:7" ht="15" customHeight="1">
      <c r="A33" s="35"/>
      <c r="B33" s="36">
        <v>6</v>
      </c>
      <c r="C33" s="57" t="s">
        <v>82</v>
      </c>
      <c r="D33" s="186"/>
      <c r="E33" s="198"/>
      <c r="F33" s="229"/>
      <c r="G33" s="243"/>
    </row>
    <row r="34" spans="1:7" ht="15" customHeight="1" thickBot="1">
      <c r="A34" s="31"/>
      <c r="B34" s="32">
        <v>7</v>
      </c>
      <c r="C34" s="48" t="s">
        <v>48</v>
      </c>
      <c r="D34" s="181"/>
      <c r="E34" s="86"/>
      <c r="F34" s="223"/>
      <c r="G34" s="244"/>
    </row>
    <row r="35" spans="1:7" s="13" customFormat="1" ht="15" customHeight="1" thickBot="1">
      <c r="A35" s="42">
        <v>10</v>
      </c>
      <c r="B35" s="43"/>
      <c r="C35" s="47" t="s">
        <v>83</v>
      </c>
      <c r="D35" s="182">
        <f>SUM(D36:D38)</f>
        <v>0</v>
      </c>
      <c r="E35" s="196">
        <f>SUM(E36:E38)</f>
        <v>0</v>
      </c>
      <c r="F35" s="226">
        <f>SUM(F36:F38)</f>
        <v>0</v>
      </c>
      <c r="G35" s="257"/>
    </row>
    <row r="36" spans="1:7" ht="15" customHeight="1">
      <c r="A36" s="31"/>
      <c r="B36" s="32">
        <v>1</v>
      </c>
      <c r="C36" s="48" t="s">
        <v>127</v>
      </c>
      <c r="D36" s="181"/>
      <c r="E36" s="86"/>
      <c r="F36" s="223"/>
      <c r="G36" s="243"/>
    </row>
    <row r="37" spans="1:7" ht="15" customHeight="1">
      <c r="A37" s="31"/>
      <c r="B37" s="32">
        <v>2</v>
      </c>
      <c r="C37" s="48" t="s">
        <v>140</v>
      </c>
      <c r="D37" s="181"/>
      <c r="E37" s="86"/>
      <c r="F37" s="223"/>
      <c r="G37" s="243"/>
    </row>
    <row r="38" spans="1:7" ht="15" customHeight="1">
      <c r="A38" s="31"/>
      <c r="B38" s="32">
        <v>3</v>
      </c>
      <c r="C38" s="48" t="s">
        <v>85</v>
      </c>
      <c r="D38" s="181"/>
      <c r="E38" s="86"/>
      <c r="F38" s="223"/>
      <c r="G38" s="243"/>
    </row>
    <row r="39" spans="1:7" ht="15" customHeight="1" thickBot="1">
      <c r="A39" s="310">
        <v>11</v>
      </c>
      <c r="B39" s="34"/>
      <c r="C39" s="311" t="s">
        <v>49</v>
      </c>
      <c r="D39" s="184">
        <v>100</v>
      </c>
      <c r="E39" s="308">
        <v>401</v>
      </c>
      <c r="F39" s="309"/>
      <c r="G39" s="244"/>
    </row>
    <row r="40" spans="1:7" ht="15" customHeight="1" thickBot="1">
      <c r="A40" s="165"/>
      <c r="B40" s="166"/>
      <c r="C40" s="55" t="s">
        <v>87</v>
      </c>
      <c r="D40" s="187">
        <f>D27+D35+D39</f>
        <v>210</v>
      </c>
      <c r="E40" s="187">
        <f>E27+E35+E39</f>
        <v>1585</v>
      </c>
      <c r="F40" s="187">
        <f>F27+F35+F39</f>
        <v>0</v>
      </c>
      <c r="G40" s="221"/>
    </row>
    <row r="41" ht="9.75" customHeight="1" thickBot="1">
      <c r="E41" s="230"/>
    </row>
    <row r="42" spans="1:7" ht="13.5" thickBot="1">
      <c r="A42" s="143" t="s">
        <v>88</v>
      </c>
      <c r="B42" s="144"/>
      <c r="C42" s="145"/>
      <c r="D42" s="441"/>
      <c r="E42" s="442"/>
      <c r="F42" s="442"/>
      <c r="G42" s="443"/>
    </row>
  </sheetData>
  <sheetProtection/>
  <mergeCells count="7">
    <mergeCell ref="C2:F2"/>
    <mergeCell ref="C3:F3"/>
    <mergeCell ref="G5:G6"/>
    <mergeCell ref="D42:G42"/>
    <mergeCell ref="F5:F6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D46" sqref="D46:G46"/>
    </sheetView>
  </sheetViews>
  <sheetFormatPr defaultColWidth="9.00390625" defaultRowHeight="12.75"/>
  <cols>
    <col min="1" max="1" width="9.125" style="7" customWidth="1"/>
    <col min="2" max="2" width="8.375" style="1" customWidth="1"/>
    <col min="3" max="3" width="39.375" style="1" customWidth="1"/>
    <col min="4" max="4" width="10.00390625" style="1" customWidth="1"/>
    <col min="5" max="5" width="10.375" style="1" customWidth="1"/>
    <col min="6" max="6" width="11.00390625" style="1" customWidth="1"/>
    <col min="7" max="16384" width="9.375" style="1" customWidth="1"/>
  </cols>
  <sheetData>
    <row r="1" spans="1:6" s="9" customFormat="1" ht="21" customHeight="1" thickBot="1">
      <c r="A1" s="24"/>
      <c r="B1" s="25"/>
      <c r="C1" s="25"/>
      <c r="D1" s="26"/>
      <c r="E1" s="26"/>
      <c r="F1" s="26" t="s">
        <v>280</v>
      </c>
    </row>
    <row r="2" spans="1:7" s="10" customFormat="1" ht="15.75">
      <c r="A2" s="61" t="s">
        <v>51</v>
      </c>
      <c r="B2" s="62"/>
      <c r="C2" s="433" t="s">
        <v>186</v>
      </c>
      <c r="D2" s="434"/>
      <c r="E2" s="434"/>
      <c r="F2" s="435"/>
      <c r="G2" s="63">
        <v>3</v>
      </c>
    </row>
    <row r="3" spans="1:7" s="10" customFormat="1" ht="16.5" thickBot="1">
      <c r="A3" s="64" t="s">
        <v>53</v>
      </c>
      <c r="B3" s="65"/>
      <c r="C3" s="436" t="s">
        <v>160</v>
      </c>
      <c r="D3" s="437"/>
      <c r="E3" s="437"/>
      <c r="F3" s="438"/>
      <c r="G3" s="190" t="s">
        <v>167</v>
      </c>
    </row>
    <row r="4" spans="1:6" s="11" customFormat="1" ht="21" customHeight="1" thickBot="1">
      <c r="A4" s="27"/>
      <c r="B4" s="27"/>
      <c r="C4" s="27"/>
      <c r="D4" s="41"/>
      <c r="E4" s="41"/>
      <c r="F4" s="41" t="s">
        <v>56</v>
      </c>
    </row>
    <row r="5" spans="1:7" ht="39" thickBot="1">
      <c r="A5" s="28" t="s">
        <v>154</v>
      </c>
      <c r="B5" s="29" t="s">
        <v>57</v>
      </c>
      <c r="C5" s="406" t="s">
        <v>155</v>
      </c>
      <c r="D5" s="178" t="s">
        <v>146</v>
      </c>
      <c r="E5" s="29" t="s">
        <v>147</v>
      </c>
      <c r="F5" s="410" t="s">
        <v>143</v>
      </c>
      <c r="G5" s="439" t="s">
        <v>189</v>
      </c>
    </row>
    <row r="6" spans="1:7" ht="13.5" thickBot="1">
      <c r="A6" s="132" t="s">
        <v>58</v>
      </c>
      <c r="B6" s="133"/>
      <c r="C6" s="407"/>
      <c r="D6" s="408" t="s">
        <v>156</v>
      </c>
      <c r="E6" s="409"/>
      <c r="F6" s="411"/>
      <c r="G6" s="440"/>
    </row>
    <row r="7" spans="1:7" s="8" customFormat="1" ht="16.5" thickBot="1">
      <c r="A7" s="46">
        <v>1</v>
      </c>
      <c r="B7" s="45">
        <v>2</v>
      </c>
      <c r="C7" s="45">
        <v>3</v>
      </c>
      <c r="D7" s="179">
        <v>4</v>
      </c>
      <c r="E7" s="179">
        <v>5</v>
      </c>
      <c r="F7" s="179">
        <v>6</v>
      </c>
      <c r="G7" s="217">
        <v>7</v>
      </c>
    </row>
    <row r="8" spans="1:7" s="136" customFormat="1" ht="15.75" customHeight="1" thickBot="1">
      <c r="A8" s="134"/>
      <c r="B8" s="135"/>
      <c r="C8" s="66" t="s">
        <v>59</v>
      </c>
      <c r="D8" s="191"/>
      <c r="E8" s="191"/>
      <c r="F8" s="191"/>
      <c r="G8" s="241"/>
    </row>
    <row r="9" spans="1:7" s="13" customFormat="1" ht="15" customHeight="1" thickBot="1">
      <c r="A9" s="42">
        <v>1</v>
      </c>
      <c r="B9" s="43"/>
      <c r="C9" s="47" t="s">
        <v>60</v>
      </c>
      <c r="D9" s="180">
        <f>SUM(D10:D15)</f>
        <v>1</v>
      </c>
      <c r="E9" s="194">
        <f>SUM(E10:E15)</f>
        <v>13</v>
      </c>
      <c r="F9" s="222">
        <f>SUM(F10:F15)</f>
        <v>0</v>
      </c>
      <c r="G9" s="240"/>
    </row>
    <row r="10" spans="1:7" ht="15" customHeight="1">
      <c r="A10" s="31"/>
      <c r="B10" s="32">
        <v>1</v>
      </c>
      <c r="C10" s="48" t="s">
        <v>61</v>
      </c>
      <c r="D10" s="181"/>
      <c r="E10" s="86">
        <v>12</v>
      </c>
      <c r="F10" s="223"/>
      <c r="G10" s="231"/>
    </row>
    <row r="11" spans="1:7" ht="15" customHeight="1">
      <c r="A11" s="31"/>
      <c r="B11" s="32">
        <v>2</v>
      </c>
      <c r="C11" s="48" t="s">
        <v>62</v>
      </c>
      <c r="D11" s="181"/>
      <c r="E11" s="86"/>
      <c r="F11" s="223"/>
      <c r="G11" s="231"/>
    </row>
    <row r="12" spans="1:7" ht="15" customHeight="1">
      <c r="A12" s="31"/>
      <c r="B12" s="32">
        <v>3</v>
      </c>
      <c r="C12" s="48" t="s">
        <v>89</v>
      </c>
      <c r="D12" s="181"/>
      <c r="E12" s="86"/>
      <c r="F12" s="223"/>
      <c r="G12" s="231"/>
    </row>
    <row r="13" spans="1:7" ht="15" customHeight="1">
      <c r="A13" s="31"/>
      <c r="B13" s="32">
        <v>4</v>
      </c>
      <c r="C13" s="48" t="s">
        <v>157</v>
      </c>
      <c r="D13" s="181"/>
      <c r="E13" s="86"/>
      <c r="F13" s="223"/>
      <c r="G13" s="231"/>
    </row>
    <row r="14" spans="1:7" ht="15" customHeight="1">
      <c r="A14" s="31"/>
      <c r="B14" s="32">
        <v>5</v>
      </c>
      <c r="C14" s="48" t="s">
        <v>141</v>
      </c>
      <c r="D14" s="181"/>
      <c r="E14" s="86"/>
      <c r="F14" s="223"/>
      <c r="G14" s="231"/>
    </row>
    <row r="15" spans="1:7" ht="15" customHeight="1" thickBot="1">
      <c r="A15" s="58"/>
      <c r="B15" s="59">
        <v>6</v>
      </c>
      <c r="C15" s="60" t="s">
        <v>63</v>
      </c>
      <c r="D15" s="185">
        <v>1</v>
      </c>
      <c r="E15" s="87">
        <v>1</v>
      </c>
      <c r="F15" s="224"/>
      <c r="G15" s="233"/>
    </row>
    <row r="16" spans="1:7" ht="15" customHeight="1" thickBot="1">
      <c r="A16" s="173">
        <v>3</v>
      </c>
      <c r="B16" s="177">
        <v>1</v>
      </c>
      <c r="C16" s="175" t="s">
        <v>67</v>
      </c>
      <c r="D16" s="188"/>
      <c r="E16" s="195"/>
      <c r="F16" s="225"/>
      <c r="G16" s="232"/>
    </row>
    <row r="17" spans="1:7" s="13" customFormat="1" ht="15" customHeight="1" thickBot="1">
      <c r="A17" s="42">
        <v>5</v>
      </c>
      <c r="B17" s="43"/>
      <c r="C17" s="47" t="s">
        <v>174</v>
      </c>
      <c r="D17" s="182">
        <f>SUM(D18:D19)</f>
        <v>0</v>
      </c>
      <c r="E17" s="196">
        <f>SUM(E18:E19)</f>
        <v>1123</v>
      </c>
      <c r="F17" s="226">
        <f>SUM(F18:F19)</f>
        <v>0</v>
      </c>
      <c r="G17" s="240"/>
    </row>
    <row r="18" spans="1:7" ht="15" customHeight="1">
      <c r="A18" s="31"/>
      <c r="B18" s="32">
        <v>1</v>
      </c>
      <c r="C18" s="48" t="s">
        <v>177</v>
      </c>
      <c r="D18" s="181"/>
      <c r="E18" s="86">
        <v>1123</v>
      </c>
      <c r="F18" s="223"/>
      <c r="G18" s="231"/>
    </row>
    <row r="19" spans="1:7" ht="15" customHeight="1" thickBot="1">
      <c r="A19" s="58"/>
      <c r="B19" s="59">
        <v>2</v>
      </c>
      <c r="C19" s="60" t="s">
        <v>178</v>
      </c>
      <c r="D19" s="185"/>
      <c r="E19" s="87"/>
      <c r="F19" s="224"/>
      <c r="G19" s="233"/>
    </row>
    <row r="20" spans="1:7" ht="15" customHeight="1" thickBot="1">
      <c r="A20" s="42">
        <v>7</v>
      </c>
      <c r="B20" s="44"/>
      <c r="C20" s="47" t="s">
        <v>77</v>
      </c>
      <c r="D20" s="180">
        <f>D21+D22</f>
        <v>0</v>
      </c>
      <c r="E20" s="194">
        <f>E21+E22</f>
        <v>0</v>
      </c>
      <c r="F20" s="222">
        <f>F21+F22</f>
        <v>0</v>
      </c>
      <c r="G20" s="234"/>
    </row>
    <row r="21" spans="1:7" ht="15" customHeight="1" thickBot="1">
      <c r="A21" s="137"/>
      <c r="B21" s="138">
        <v>1</v>
      </c>
      <c r="C21" s="139" t="s">
        <v>117</v>
      </c>
      <c r="D21" s="193"/>
      <c r="E21" s="197"/>
      <c r="F21" s="227"/>
      <c r="G21" s="233"/>
    </row>
    <row r="22" spans="1:7" ht="15" customHeight="1" thickBot="1">
      <c r="A22" s="137"/>
      <c r="B22" s="138">
        <v>2</v>
      </c>
      <c r="C22" s="139" t="s">
        <v>159</v>
      </c>
      <c r="D22" s="193"/>
      <c r="E22" s="197"/>
      <c r="F22" s="227"/>
      <c r="G22" s="232"/>
    </row>
    <row r="23" spans="1:7" s="13" customFormat="1" ht="15" customHeight="1" thickBot="1">
      <c r="A23" s="173">
        <v>8</v>
      </c>
      <c r="B23" s="174">
        <v>1</v>
      </c>
      <c r="C23" s="175" t="s">
        <v>90</v>
      </c>
      <c r="D23" s="188">
        <v>30786</v>
      </c>
      <c r="E23" s="188">
        <v>31153</v>
      </c>
      <c r="F23" s="188"/>
      <c r="G23" s="242"/>
    </row>
    <row r="24" spans="1:7" s="2" customFormat="1" ht="15" customHeight="1" thickBot="1">
      <c r="A24" s="165"/>
      <c r="B24" s="166"/>
      <c r="C24" s="55" t="s">
        <v>42</v>
      </c>
      <c r="D24" s="187">
        <f>D9+D16+D17+D20+D23</f>
        <v>30787</v>
      </c>
      <c r="E24" s="80">
        <f>E9+E16+E17+E20+E23</f>
        <v>32289</v>
      </c>
      <c r="F24" s="228">
        <f>F9+F16+F17+F20+F23</f>
        <v>0</v>
      </c>
      <c r="G24" s="221"/>
    </row>
    <row r="25" spans="1:7" s="2" customFormat="1" ht="9.75" customHeight="1" thickBot="1">
      <c r="A25" s="140"/>
      <c r="B25" s="141"/>
      <c r="C25" s="142"/>
      <c r="D25" s="192"/>
      <c r="E25" s="192"/>
      <c r="F25" s="192"/>
      <c r="G25" s="273"/>
    </row>
    <row r="26" spans="1:7" s="136" customFormat="1" ht="15" customHeight="1" thickBot="1">
      <c r="A26" s="134"/>
      <c r="B26" s="135"/>
      <c r="C26" s="66" t="s">
        <v>78</v>
      </c>
      <c r="D26" s="191"/>
      <c r="E26" s="191"/>
      <c r="F26" s="191"/>
      <c r="G26" s="274"/>
    </row>
    <row r="27" spans="1:7" s="13" customFormat="1" ht="15" customHeight="1" thickBot="1">
      <c r="A27" s="42">
        <v>9</v>
      </c>
      <c r="B27" s="43"/>
      <c r="C27" s="47" t="s">
        <v>79</v>
      </c>
      <c r="D27" s="182">
        <f>SUM(D28:D34)</f>
        <v>30737</v>
      </c>
      <c r="E27" s="196">
        <f>SUM(E28:E34)</f>
        <v>32239</v>
      </c>
      <c r="F27" s="226">
        <f>SUM(F28:F34)</f>
        <v>0</v>
      </c>
      <c r="G27" s="236"/>
    </row>
    <row r="28" spans="1:7" ht="15" customHeight="1">
      <c r="A28" s="31"/>
      <c r="B28" s="32">
        <v>1</v>
      </c>
      <c r="C28" s="49" t="s">
        <v>97</v>
      </c>
      <c r="D28" s="181">
        <v>23554</v>
      </c>
      <c r="E28" s="86">
        <v>24649</v>
      </c>
      <c r="F28" s="223"/>
      <c r="G28" s="243"/>
    </row>
    <row r="29" spans="1:7" ht="15" customHeight="1">
      <c r="A29" s="31"/>
      <c r="B29" s="32">
        <v>2</v>
      </c>
      <c r="C29" s="48" t="s">
        <v>46</v>
      </c>
      <c r="D29" s="181">
        <v>5726</v>
      </c>
      <c r="E29" s="86">
        <v>5992</v>
      </c>
      <c r="F29" s="223"/>
      <c r="G29" s="243"/>
    </row>
    <row r="30" spans="1:7" ht="15" customHeight="1">
      <c r="A30" s="58"/>
      <c r="B30" s="59">
        <v>3</v>
      </c>
      <c r="C30" s="60" t="s">
        <v>179</v>
      </c>
      <c r="D30" s="185">
        <v>1120</v>
      </c>
      <c r="E30" s="87">
        <v>1061</v>
      </c>
      <c r="F30" s="224"/>
      <c r="G30" s="243"/>
    </row>
    <row r="31" spans="1:7" s="13" customFormat="1" ht="15" customHeight="1">
      <c r="A31" s="31"/>
      <c r="B31" s="32">
        <v>4</v>
      </c>
      <c r="C31" s="48" t="s">
        <v>134</v>
      </c>
      <c r="D31" s="181">
        <v>337</v>
      </c>
      <c r="E31" s="86">
        <v>537</v>
      </c>
      <c r="F31" s="223"/>
      <c r="G31" s="243"/>
    </row>
    <row r="32" spans="1:7" s="13" customFormat="1" ht="15" customHeight="1">
      <c r="A32" s="35"/>
      <c r="B32" s="36">
        <v>5</v>
      </c>
      <c r="C32" s="48" t="s">
        <v>180</v>
      </c>
      <c r="D32" s="186"/>
      <c r="E32" s="198"/>
      <c r="F32" s="229"/>
      <c r="G32" s="243"/>
    </row>
    <row r="33" spans="1:7" ht="15" customHeight="1">
      <c r="A33" s="35"/>
      <c r="B33" s="36">
        <v>6</v>
      </c>
      <c r="C33" s="57" t="s">
        <v>82</v>
      </c>
      <c r="D33" s="186"/>
      <c r="E33" s="198"/>
      <c r="F33" s="229"/>
      <c r="G33" s="243"/>
    </row>
    <row r="34" spans="1:7" ht="15" customHeight="1" thickBot="1">
      <c r="A34" s="31"/>
      <c r="B34" s="32">
        <v>7</v>
      </c>
      <c r="C34" s="48" t="s">
        <v>48</v>
      </c>
      <c r="D34" s="181"/>
      <c r="E34" s="86"/>
      <c r="F34" s="223"/>
      <c r="G34" s="244"/>
    </row>
    <row r="35" spans="1:7" s="13" customFormat="1" ht="15" customHeight="1" thickBot="1">
      <c r="A35" s="42">
        <v>10</v>
      </c>
      <c r="B35" s="43"/>
      <c r="C35" s="47" t="s">
        <v>83</v>
      </c>
      <c r="D35" s="182">
        <f>SUM(D36:D38)</f>
        <v>0</v>
      </c>
      <c r="E35" s="196">
        <f>SUM(E36:E38)</f>
        <v>0</v>
      </c>
      <c r="F35" s="226">
        <f>SUM(F36:F38)</f>
        <v>0</v>
      </c>
      <c r="G35" s="257"/>
    </row>
    <row r="36" spans="1:7" ht="15" customHeight="1">
      <c r="A36" s="31"/>
      <c r="B36" s="32">
        <v>1</v>
      </c>
      <c r="C36" s="48" t="s">
        <v>127</v>
      </c>
      <c r="D36" s="181"/>
      <c r="E36" s="86"/>
      <c r="F36" s="223"/>
      <c r="G36" s="243"/>
    </row>
    <row r="37" spans="1:7" ht="15" customHeight="1">
      <c r="A37" s="31"/>
      <c r="B37" s="32">
        <v>2</v>
      </c>
      <c r="C37" s="48" t="s">
        <v>140</v>
      </c>
      <c r="D37" s="181"/>
      <c r="E37" s="86"/>
      <c r="F37" s="223"/>
      <c r="G37" s="243"/>
    </row>
    <row r="38" spans="1:7" ht="15" customHeight="1">
      <c r="A38" s="31"/>
      <c r="B38" s="32">
        <v>3</v>
      </c>
      <c r="C38" s="48" t="s">
        <v>85</v>
      </c>
      <c r="D38" s="181"/>
      <c r="E38" s="86"/>
      <c r="F38" s="223"/>
      <c r="G38" s="243"/>
    </row>
    <row r="39" spans="1:7" ht="15" customHeight="1">
      <c r="A39" s="339">
        <v>11</v>
      </c>
      <c r="B39" s="333"/>
      <c r="C39" s="340" t="s">
        <v>49</v>
      </c>
      <c r="D39" s="334">
        <f>D40+D41</f>
        <v>50</v>
      </c>
      <c r="E39" s="334">
        <f>E40+E41</f>
        <v>50</v>
      </c>
      <c r="F39" s="334">
        <f>F40+F41</f>
        <v>0</v>
      </c>
      <c r="G39" s="341"/>
    </row>
    <row r="40" spans="1:7" ht="15" customHeight="1">
      <c r="A40" s="335"/>
      <c r="B40" s="336">
        <v>1</v>
      </c>
      <c r="C40" s="337" t="s">
        <v>86</v>
      </c>
      <c r="D40" s="338">
        <v>50</v>
      </c>
      <c r="E40" s="338">
        <v>50</v>
      </c>
      <c r="F40" s="338"/>
      <c r="G40" s="243"/>
    </row>
    <row r="41" spans="1:7" ht="15" customHeight="1">
      <c r="A41" s="335"/>
      <c r="B41" s="336">
        <v>2</v>
      </c>
      <c r="C41" s="337" t="s">
        <v>284</v>
      </c>
      <c r="D41" s="338"/>
      <c r="E41" s="338"/>
      <c r="F41" s="338"/>
      <c r="G41" s="243"/>
    </row>
    <row r="42" spans="1:7" ht="15" customHeight="1" thickBot="1">
      <c r="A42" s="310">
        <v>12</v>
      </c>
      <c r="B42" s="34"/>
      <c r="C42" s="311" t="s">
        <v>222</v>
      </c>
      <c r="D42" s="184"/>
      <c r="E42" s="308"/>
      <c r="F42" s="309"/>
      <c r="G42" s="243"/>
    </row>
    <row r="43" spans="1:7" ht="15" customHeight="1" thickBot="1">
      <c r="A43" s="165"/>
      <c r="B43" s="166"/>
      <c r="C43" s="55" t="s">
        <v>87</v>
      </c>
      <c r="D43" s="187">
        <f>D27+D35+D39+D42</f>
        <v>30787</v>
      </c>
      <c r="E43" s="187">
        <f>E27+E35+E39+E42</f>
        <v>32289</v>
      </c>
      <c r="F43" s="228">
        <f>F27+F35+F42</f>
        <v>0</v>
      </c>
      <c r="G43" s="221"/>
    </row>
    <row r="44" ht="9.75" customHeight="1" thickBot="1">
      <c r="E44" s="230"/>
    </row>
    <row r="45" spans="1:7" ht="13.5" thickBot="1">
      <c r="A45" s="143" t="s">
        <v>187</v>
      </c>
      <c r="B45" s="144"/>
      <c r="C45" s="145"/>
      <c r="D45" s="441">
        <v>9</v>
      </c>
      <c r="E45" s="442"/>
      <c r="F45" s="442"/>
      <c r="G45" s="443"/>
    </row>
    <row r="46" spans="1:7" ht="13.5" thickBot="1">
      <c r="A46" s="143" t="s">
        <v>188</v>
      </c>
      <c r="B46" s="144"/>
      <c r="C46" s="145"/>
      <c r="D46" s="441">
        <v>10</v>
      </c>
      <c r="E46" s="442"/>
      <c r="F46" s="442"/>
      <c r="G46" s="443"/>
    </row>
  </sheetData>
  <sheetProtection/>
  <mergeCells count="8">
    <mergeCell ref="D46:G46"/>
    <mergeCell ref="G5:G6"/>
    <mergeCell ref="C2:F2"/>
    <mergeCell ref="C3:F3"/>
    <mergeCell ref="D45:G45"/>
    <mergeCell ref="D6:E6"/>
    <mergeCell ref="F5:F6"/>
    <mergeCell ref="C5:C6"/>
  </mergeCells>
  <printOptions horizontalCentered="1"/>
  <pageMargins left="0.35433070866141736" right="0.35433070866141736" top="0.31496062992125984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0">
      <selection activeCell="D16" sqref="D16"/>
    </sheetView>
  </sheetViews>
  <sheetFormatPr defaultColWidth="9.00390625" defaultRowHeight="12.75"/>
  <cols>
    <col min="1" max="1" width="10.50390625" style="0" customWidth="1"/>
    <col min="2" max="2" width="32.375" style="0" customWidth="1"/>
    <col min="3" max="3" width="21.125" style="0" customWidth="1"/>
    <col min="4" max="4" width="20.125" style="0" customWidth="1"/>
  </cols>
  <sheetData>
    <row r="1" spans="1:5" ht="15.75">
      <c r="A1" s="444" t="s">
        <v>249</v>
      </c>
      <c r="B1" s="444"/>
      <c r="C1" s="444"/>
      <c r="D1" s="444"/>
      <c r="E1" s="444"/>
    </row>
    <row r="2" spans="1:5" ht="15.75">
      <c r="A2" s="444" t="s">
        <v>250</v>
      </c>
      <c r="B2" s="444"/>
      <c r="C2" s="444"/>
      <c r="D2" s="444"/>
      <c r="E2" s="444"/>
    </row>
    <row r="3" spans="1:5" ht="15.75">
      <c r="A3" s="444" t="s">
        <v>251</v>
      </c>
      <c r="B3" s="444"/>
      <c r="C3" s="444"/>
      <c r="D3" s="444"/>
      <c r="E3" s="444"/>
    </row>
    <row r="4" spans="1:5" ht="15.75">
      <c r="A4" s="444" t="s">
        <v>252</v>
      </c>
      <c r="B4" s="444"/>
      <c r="C4" s="444"/>
      <c r="D4" s="444"/>
      <c r="E4" s="444"/>
    </row>
    <row r="5" spans="1:5" ht="15.75">
      <c r="A5" s="444" t="s">
        <v>253</v>
      </c>
      <c r="B5" s="444"/>
      <c r="C5" s="444"/>
      <c r="D5" s="444"/>
      <c r="E5" s="444"/>
    </row>
    <row r="6" spans="1:5" ht="12.75">
      <c r="A6" s="445"/>
      <c r="B6" s="445"/>
      <c r="C6" s="445"/>
      <c r="D6" s="445"/>
      <c r="E6" s="445"/>
    </row>
    <row r="7" spans="1:5" ht="12.75">
      <c r="A7" s="317"/>
      <c r="B7" s="317"/>
      <c r="C7" s="317"/>
      <c r="D7" s="317"/>
      <c r="E7" s="317"/>
    </row>
    <row r="9" spans="1:4" s="318" customFormat="1" ht="15.75">
      <c r="A9" s="446" t="s">
        <v>254</v>
      </c>
      <c r="B9" s="446"/>
      <c r="C9" s="446"/>
      <c r="D9" s="446"/>
    </row>
    <row r="10" ht="13.5" thickBot="1"/>
    <row r="11" spans="1:4" ht="12.75">
      <c r="A11" s="447" t="s">
        <v>226</v>
      </c>
      <c r="B11" s="449" t="s">
        <v>255</v>
      </c>
      <c r="C11" s="449" t="s">
        <v>256</v>
      </c>
      <c r="D11" s="451" t="s">
        <v>281</v>
      </c>
    </row>
    <row r="12" spans="1:4" s="319" customFormat="1" ht="18.75" customHeight="1" thickBot="1">
      <c r="A12" s="448"/>
      <c r="B12" s="450"/>
      <c r="C12" s="450"/>
      <c r="D12" s="452"/>
    </row>
    <row r="13" spans="1:4" ht="18" customHeight="1">
      <c r="A13" s="320" t="s">
        <v>257</v>
      </c>
      <c r="B13" s="321" t="s">
        <v>258</v>
      </c>
      <c r="C13" s="321"/>
      <c r="D13" s="322"/>
    </row>
    <row r="14" spans="1:4" ht="18" customHeight="1">
      <c r="A14" s="323" t="s">
        <v>259</v>
      </c>
      <c r="B14" s="324" t="s">
        <v>260</v>
      </c>
      <c r="C14" s="324"/>
      <c r="D14" s="325"/>
    </row>
    <row r="15" spans="1:4" ht="18.75" customHeight="1">
      <c r="A15" s="323" t="s">
        <v>261</v>
      </c>
      <c r="B15" s="324" t="s">
        <v>262</v>
      </c>
      <c r="C15" s="324">
        <v>50</v>
      </c>
      <c r="D15" s="325"/>
    </row>
    <row r="16" spans="1:4" ht="18.75" customHeight="1">
      <c r="A16" s="323" t="s">
        <v>263</v>
      </c>
      <c r="B16" s="324" t="s">
        <v>264</v>
      </c>
      <c r="C16" s="324">
        <v>400</v>
      </c>
      <c r="D16" s="325"/>
    </row>
    <row r="17" spans="1:4" ht="18.75" customHeight="1">
      <c r="A17" s="326" t="s">
        <v>265</v>
      </c>
      <c r="B17" s="324" t="s">
        <v>266</v>
      </c>
      <c r="C17" s="324">
        <v>10</v>
      </c>
      <c r="D17" s="325"/>
    </row>
    <row r="18" spans="1:4" ht="18" customHeight="1">
      <c r="A18" s="326" t="s">
        <v>267</v>
      </c>
      <c r="B18" s="324" t="s">
        <v>268</v>
      </c>
      <c r="C18" s="324">
        <v>20</v>
      </c>
      <c r="D18" s="325"/>
    </row>
    <row r="19" spans="1:4" ht="20.25" customHeight="1" thickBot="1">
      <c r="A19" s="327" t="s">
        <v>269</v>
      </c>
      <c r="B19" s="328" t="s">
        <v>270</v>
      </c>
      <c r="C19" s="328">
        <v>20</v>
      </c>
      <c r="D19" s="329"/>
    </row>
    <row r="20" spans="1:4" ht="23.25" customHeight="1" thickBot="1">
      <c r="A20" s="330"/>
      <c r="B20" s="331" t="s">
        <v>271</v>
      </c>
      <c r="C20" s="331">
        <f>SUM(C13:C19)</f>
        <v>500</v>
      </c>
      <c r="D20" s="332"/>
    </row>
    <row r="21" ht="12.75">
      <c r="A21" s="317"/>
    </row>
    <row r="22" ht="12.75">
      <c r="A22" s="317"/>
    </row>
    <row r="24" spans="1:4" ht="15.75">
      <c r="A24" s="446" t="s">
        <v>272</v>
      </c>
      <c r="B24" s="446"/>
      <c r="C24" s="446"/>
      <c r="D24" s="446"/>
    </row>
    <row r="25" ht="13.5" thickBot="1"/>
    <row r="26" spans="1:4" ht="12.75">
      <c r="A26" s="447" t="s">
        <v>226</v>
      </c>
      <c r="B26" s="449" t="s">
        <v>273</v>
      </c>
      <c r="C26" s="449" t="s">
        <v>256</v>
      </c>
      <c r="D26" s="451" t="s">
        <v>281</v>
      </c>
    </row>
    <row r="27" spans="1:4" ht="25.5" customHeight="1" thickBot="1">
      <c r="A27" s="448"/>
      <c r="B27" s="450"/>
      <c r="C27" s="450"/>
      <c r="D27" s="452"/>
    </row>
    <row r="28" spans="1:4" ht="20.25" customHeight="1">
      <c r="A28" s="320" t="s">
        <v>274</v>
      </c>
      <c r="B28" s="321" t="s">
        <v>275</v>
      </c>
      <c r="C28" s="321">
        <v>25</v>
      </c>
      <c r="D28" s="322"/>
    </row>
    <row r="29" spans="1:4" ht="18.75" customHeight="1">
      <c r="A29" s="323" t="s">
        <v>276</v>
      </c>
      <c r="B29" s="324" t="s">
        <v>277</v>
      </c>
      <c r="C29" s="324">
        <v>20</v>
      </c>
      <c r="D29" s="325"/>
    </row>
    <row r="30" spans="1:4" ht="21.75" customHeight="1" thickBot="1">
      <c r="A30" s="323" t="s">
        <v>278</v>
      </c>
      <c r="B30" s="324" t="s">
        <v>279</v>
      </c>
      <c r="C30" s="324">
        <v>50</v>
      </c>
      <c r="D30" s="325"/>
    </row>
    <row r="31" spans="1:4" ht="24.75" customHeight="1" thickBot="1">
      <c r="A31" s="330"/>
      <c r="B31" s="331" t="s">
        <v>271</v>
      </c>
      <c r="C31" s="331">
        <f>SUM(C28:C30)</f>
        <v>95</v>
      </c>
      <c r="D31" s="332"/>
    </row>
  </sheetData>
  <sheetProtection/>
  <mergeCells count="16">
    <mergeCell ref="A24:D24"/>
    <mergeCell ref="A26:A27"/>
    <mergeCell ref="B26:B27"/>
    <mergeCell ref="C26:C27"/>
    <mergeCell ref="D26:D27"/>
    <mergeCell ref="A1:E1"/>
    <mergeCell ref="A2:E2"/>
    <mergeCell ref="A3:E3"/>
    <mergeCell ref="A4:E4"/>
    <mergeCell ref="A5:E5"/>
    <mergeCell ref="A6:E6"/>
    <mergeCell ref="A9:D9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3.3.b. számú melléklet</oddHeader>
    <oddFooter>&amp;C
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zoomScalePageLayoutView="0" workbookViewId="0" topLeftCell="A1">
      <selection activeCell="B12" sqref="B12"/>
    </sheetView>
  </sheetViews>
  <sheetFormatPr defaultColWidth="9.00390625" defaultRowHeight="12.75"/>
  <cols>
    <col min="1" max="1" width="27.125" style="4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5" t="s">
        <v>93</v>
      </c>
      <c r="B1" s="14"/>
      <c r="C1" s="14"/>
      <c r="D1" s="14"/>
      <c r="E1" s="14"/>
      <c r="F1" s="14"/>
      <c r="G1" s="14"/>
      <c r="H1" s="14"/>
    </row>
    <row r="2" ht="14.25" thickBot="1">
      <c r="H2" s="40" t="s">
        <v>94</v>
      </c>
    </row>
    <row r="3" spans="1:8" ht="24" customHeight="1" thickBot="1">
      <c r="A3" s="67" t="s">
        <v>59</v>
      </c>
      <c r="B3" s="68"/>
      <c r="C3" s="68"/>
      <c r="D3" s="68"/>
      <c r="E3" s="67" t="s">
        <v>78</v>
      </c>
      <c r="F3" s="68"/>
      <c r="G3" s="68"/>
      <c r="H3" s="69"/>
    </row>
    <row r="4" spans="1:8" s="6" customFormat="1" ht="35.25" customHeight="1" thickBot="1">
      <c r="A4" s="16" t="s">
        <v>95</v>
      </c>
      <c r="B4" s="5" t="s">
        <v>292</v>
      </c>
      <c r="C4" s="5" t="s">
        <v>293</v>
      </c>
      <c r="D4" s="168" t="s">
        <v>189</v>
      </c>
      <c r="E4" s="16" t="s">
        <v>95</v>
      </c>
      <c r="F4" s="5" t="s">
        <v>292</v>
      </c>
      <c r="G4" s="168" t="s">
        <v>293</v>
      </c>
      <c r="H4" s="168" t="s">
        <v>189</v>
      </c>
    </row>
    <row r="5" spans="1:8" ht="18" customHeight="1">
      <c r="A5" s="146" t="s">
        <v>96</v>
      </c>
      <c r="B5" s="70">
        <v>28273</v>
      </c>
      <c r="C5" s="245">
        <v>24473</v>
      </c>
      <c r="D5" s="246"/>
      <c r="E5" s="84" t="s">
        <v>97</v>
      </c>
      <c r="F5" s="70">
        <v>21893</v>
      </c>
      <c r="G5" s="245">
        <v>24441</v>
      </c>
      <c r="H5" s="250"/>
    </row>
    <row r="6" spans="1:8" ht="23.25" customHeight="1">
      <c r="A6" s="148" t="s">
        <v>148</v>
      </c>
      <c r="B6" s="72">
        <v>61758</v>
      </c>
      <c r="C6" s="247">
        <v>63273</v>
      </c>
      <c r="D6" s="246"/>
      <c r="E6" s="71" t="s">
        <v>98</v>
      </c>
      <c r="F6" s="72">
        <v>5574</v>
      </c>
      <c r="G6" s="247">
        <v>5817</v>
      </c>
      <c r="H6" s="250"/>
    </row>
    <row r="7" spans="1:8" ht="25.5" customHeight="1">
      <c r="A7" s="148" t="s">
        <v>132</v>
      </c>
      <c r="B7" s="72">
        <v>19310</v>
      </c>
      <c r="C7" s="247">
        <v>15927</v>
      </c>
      <c r="D7" s="246"/>
      <c r="E7" s="71" t="s">
        <v>99</v>
      </c>
      <c r="F7" s="72">
        <v>36868</v>
      </c>
      <c r="G7" s="247">
        <v>39429</v>
      </c>
      <c r="H7" s="250"/>
    </row>
    <row r="8" spans="1:8" ht="18" customHeight="1">
      <c r="A8" s="148" t="s">
        <v>174</v>
      </c>
      <c r="B8" s="72">
        <v>20262</v>
      </c>
      <c r="C8" s="247">
        <v>26415</v>
      </c>
      <c r="D8" s="246"/>
      <c r="E8" s="74" t="s">
        <v>134</v>
      </c>
      <c r="F8" s="72">
        <v>1757</v>
      </c>
      <c r="G8" s="247">
        <v>3312</v>
      </c>
      <c r="H8" s="250"/>
    </row>
    <row r="9" spans="1:8" ht="18" customHeight="1">
      <c r="A9" s="148" t="s">
        <v>76</v>
      </c>
      <c r="B9" s="72">
        <v>2479</v>
      </c>
      <c r="C9" s="247">
        <v>6155</v>
      </c>
      <c r="D9" s="246"/>
      <c r="E9" s="71" t="s">
        <v>176</v>
      </c>
      <c r="F9" s="72">
        <v>31158</v>
      </c>
      <c r="G9" s="247">
        <v>32056</v>
      </c>
      <c r="H9" s="250"/>
    </row>
    <row r="10" spans="1:8" ht="26.25" customHeight="1">
      <c r="A10" s="148" t="s">
        <v>282</v>
      </c>
      <c r="B10" s="72">
        <v>3206</v>
      </c>
      <c r="C10" s="247">
        <v>3206</v>
      </c>
      <c r="D10" s="246"/>
      <c r="E10" s="71" t="s">
        <v>100</v>
      </c>
      <c r="F10" s="72">
        <v>3980</v>
      </c>
      <c r="G10" s="247">
        <v>5512</v>
      </c>
      <c r="H10" s="250"/>
    </row>
    <row r="11" spans="1:8" ht="26.25" customHeight="1">
      <c r="A11" s="148" t="s">
        <v>115</v>
      </c>
      <c r="B11" s="72">
        <v>134</v>
      </c>
      <c r="C11" s="247">
        <v>5555</v>
      </c>
      <c r="D11" s="246"/>
      <c r="E11" s="71" t="s">
        <v>48</v>
      </c>
      <c r="F11" s="72"/>
      <c r="G11" s="247"/>
      <c r="H11" s="250"/>
    </row>
    <row r="12" spans="1:8" ht="18" customHeight="1">
      <c r="A12" s="148" t="s">
        <v>161</v>
      </c>
      <c r="B12" s="72"/>
      <c r="C12" s="249">
        <v>1835</v>
      </c>
      <c r="D12" s="248"/>
      <c r="E12" s="71" t="s">
        <v>283</v>
      </c>
      <c r="F12" s="72">
        <v>3206</v>
      </c>
      <c r="G12" s="247">
        <v>3206</v>
      </c>
      <c r="H12" s="250"/>
    </row>
    <row r="13" spans="1:8" ht="24" customHeight="1">
      <c r="A13" s="75" t="s">
        <v>285</v>
      </c>
      <c r="B13" s="72"/>
      <c r="C13" s="249"/>
      <c r="D13" s="248"/>
      <c r="E13" s="71" t="s">
        <v>101</v>
      </c>
      <c r="F13" s="72">
        <v>200</v>
      </c>
      <c r="G13" s="247">
        <v>1913</v>
      </c>
      <c r="H13" s="250"/>
    </row>
    <row r="14" spans="1:8" ht="18" customHeight="1">
      <c r="A14" s="75"/>
      <c r="B14" s="72"/>
      <c r="C14" s="72"/>
      <c r="D14" s="76"/>
      <c r="E14" s="71" t="s">
        <v>118</v>
      </c>
      <c r="F14" s="72">
        <v>30786</v>
      </c>
      <c r="G14" s="249">
        <v>31153</v>
      </c>
      <c r="H14" s="250"/>
    </row>
    <row r="15" spans="1:8" ht="18" customHeight="1">
      <c r="A15" s="75"/>
      <c r="B15" s="72"/>
      <c r="C15" s="72"/>
      <c r="D15" s="76"/>
      <c r="E15" s="75" t="s">
        <v>223</v>
      </c>
      <c r="F15" s="72"/>
      <c r="G15" s="72"/>
      <c r="H15" s="73"/>
    </row>
    <row r="16" spans="1:8" ht="18" customHeight="1">
      <c r="A16" s="75"/>
      <c r="B16" s="72"/>
      <c r="C16" s="72"/>
      <c r="D16" s="76"/>
      <c r="E16" s="75"/>
      <c r="F16" s="72"/>
      <c r="G16" s="72"/>
      <c r="H16" s="73"/>
    </row>
    <row r="17" spans="1:8" ht="18" customHeight="1">
      <c r="A17" s="75"/>
      <c r="B17" s="72"/>
      <c r="C17" s="72"/>
      <c r="D17" s="76"/>
      <c r="E17" s="75"/>
      <c r="F17" s="72"/>
      <c r="G17" s="72"/>
      <c r="H17" s="73"/>
    </row>
    <row r="18" spans="1:8" ht="18" customHeight="1">
      <c r="A18" s="75"/>
      <c r="B18" s="72"/>
      <c r="C18" s="72"/>
      <c r="D18" s="76"/>
      <c r="E18" s="75"/>
      <c r="F18" s="72"/>
      <c r="G18" s="72"/>
      <c r="H18" s="73"/>
    </row>
    <row r="19" spans="1:8" ht="18" customHeight="1">
      <c r="A19" s="75"/>
      <c r="B19" s="72"/>
      <c r="C19" s="72"/>
      <c r="D19" s="76"/>
      <c r="E19" s="75"/>
      <c r="F19" s="72"/>
      <c r="G19" s="72"/>
      <c r="H19" s="73"/>
    </row>
    <row r="20" spans="1:8" ht="18" customHeight="1" thickBot="1">
      <c r="A20" s="149"/>
      <c r="B20" s="77"/>
      <c r="C20" s="77"/>
      <c r="D20" s="150"/>
      <c r="E20" s="85"/>
      <c r="F20" s="77"/>
      <c r="G20" s="77"/>
      <c r="H20" s="78"/>
    </row>
    <row r="21" spans="1:8" ht="18" customHeight="1" thickBot="1">
      <c r="A21" s="79" t="s">
        <v>102</v>
      </c>
      <c r="B21" s="80">
        <f>SUM(B5:B20)</f>
        <v>135422</v>
      </c>
      <c r="C21" s="80">
        <f>SUM(C5:C20)</f>
        <v>146839</v>
      </c>
      <c r="D21" s="312"/>
      <c r="E21" s="79" t="s">
        <v>102</v>
      </c>
      <c r="F21" s="80">
        <f>SUM(F5:F20)</f>
        <v>135422</v>
      </c>
      <c r="G21" s="80">
        <f>SUM(G5:G20)</f>
        <v>146839</v>
      </c>
      <c r="H21" s="313"/>
    </row>
    <row r="22" spans="1:8" ht="18" customHeight="1" thickBot="1">
      <c r="A22" s="81" t="s">
        <v>103</v>
      </c>
      <c r="B22" s="82" t="str">
        <f>IF(((F21-B21)&gt;0),F21-B21,"----")</f>
        <v>----</v>
      </c>
      <c r="C22" s="82" t="str">
        <f>IF(((G21-C21)&gt;0),G21-C21,"----")</f>
        <v>----</v>
      </c>
      <c r="D22" s="82" t="str">
        <f>IF(((H21-D21)&gt;0),H21-D21,"----")</f>
        <v>----</v>
      </c>
      <c r="E22" s="81" t="s">
        <v>104</v>
      </c>
      <c r="F22" s="82" t="str">
        <f>IF(((B21-F21)&gt;0),B21-F21,"----")</f>
        <v>----</v>
      </c>
      <c r="G22" s="82" t="str">
        <f>IF(((C21-G21)&gt;0),C21-G21,"----")</f>
        <v>----</v>
      </c>
      <c r="H22" s="83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8.875" style="4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5" t="s">
        <v>105</v>
      </c>
      <c r="B1" s="14"/>
      <c r="C1" s="14"/>
      <c r="D1" s="14"/>
      <c r="E1" s="14"/>
      <c r="F1" s="14"/>
      <c r="G1" s="14"/>
      <c r="H1" s="14"/>
    </row>
    <row r="2" ht="14.25" thickBot="1">
      <c r="H2" s="40" t="s">
        <v>94</v>
      </c>
    </row>
    <row r="3" spans="1:8" ht="24" customHeight="1" thickBot="1">
      <c r="A3" s="67" t="s">
        <v>59</v>
      </c>
      <c r="B3" s="68"/>
      <c r="C3" s="68"/>
      <c r="D3" s="68"/>
      <c r="E3" s="67" t="s">
        <v>78</v>
      </c>
      <c r="F3" s="68"/>
      <c r="G3" s="68"/>
      <c r="H3" s="69"/>
    </row>
    <row r="4" spans="1:8" s="6" customFormat="1" ht="35.25" customHeight="1" thickBot="1">
      <c r="A4" s="16" t="s">
        <v>95</v>
      </c>
      <c r="B4" s="5" t="s">
        <v>292</v>
      </c>
      <c r="C4" s="251" t="s">
        <v>294</v>
      </c>
      <c r="D4" s="168" t="s">
        <v>189</v>
      </c>
      <c r="E4" s="16" t="s">
        <v>95</v>
      </c>
      <c r="F4" s="5" t="s">
        <v>292</v>
      </c>
      <c r="G4" s="251" t="s">
        <v>295</v>
      </c>
      <c r="H4" s="168" t="s">
        <v>189</v>
      </c>
    </row>
    <row r="5" spans="1:8" ht="29.25" customHeight="1">
      <c r="A5" s="151" t="s">
        <v>113</v>
      </c>
      <c r="B5" s="70">
        <v>724</v>
      </c>
      <c r="C5" s="147">
        <v>724</v>
      </c>
      <c r="D5" s="231"/>
      <c r="E5" s="146" t="s">
        <v>127</v>
      </c>
      <c r="F5" s="70">
        <v>6510</v>
      </c>
      <c r="G5" s="147">
        <v>9120</v>
      </c>
      <c r="H5" s="231"/>
    </row>
    <row r="6" spans="1:8" ht="27.75" customHeight="1">
      <c r="A6" s="148" t="s">
        <v>110</v>
      </c>
      <c r="B6" s="72">
        <v>6600</v>
      </c>
      <c r="C6" s="76">
        <v>6600</v>
      </c>
      <c r="D6" s="231"/>
      <c r="E6" s="148" t="s">
        <v>162</v>
      </c>
      <c r="F6" s="72">
        <v>4638</v>
      </c>
      <c r="G6" s="76">
        <v>5405</v>
      </c>
      <c r="H6" s="231"/>
    </row>
    <row r="7" spans="1:8" ht="27.75" customHeight="1">
      <c r="A7" s="148" t="s">
        <v>114</v>
      </c>
      <c r="B7" s="72">
        <v>4</v>
      </c>
      <c r="C7" s="76">
        <v>4</v>
      </c>
      <c r="D7" s="231"/>
      <c r="E7" s="148" t="s">
        <v>225</v>
      </c>
      <c r="F7" s="72"/>
      <c r="G7" s="76">
        <v>500</v>
      </c>
      <c r="H7" s="231"/>
    </row>
    <row r="8" spans="1:8" ht="21" customHeight="1">
      <c r="A8" s="148" t="s">
        <v>163</v>
      </c>
      <c r="B8" s="72"/>
      <c r="C8" s="76"/>
      <c r="D8" s="231"/>
      <c r="E8" s="148" t="s">
        <v>128</v>
      </c>
      <c r="F8" s="72"/>
      <c r="G8" s="76"/>
      <c r="H8" s="231"/>
    </row>
    <row r="9" spans="1:8" ht="21" customHeight="1">
      <c r="A9" s="148" t="s">
        <v>75</v>
      </c>
      <c r="B9" s="72"/>
      <c r="C9" s="76"/>
      <c r="D9" s="231"/>
      <c r="E9" s="148" t="s">
        <v>106</v>
      </c>
      <c r="F9" s="72">
        <v>10228</v>
      </c>
      <c r="G9" s="76">
        <v>3822</v>
      </c>
      <c r="H9" s="231"/>
    </row>
    <row r="10" spans="1:8" ht="24.75" customHeight="1">
      <c r="A10" s="169" t="s">
        <v>193</v>
      </c>
      <c r="B10" s="72"/>
      <c r="C10" s="76">
        <v>2703</v>
      </c>
      <c r="D10" s="231"/>
      <c r="E10" s="148" t="s">
        <v>152</v>
      </c>
      <c r="F10" s="72">
        <v>1450</v>
      </c>
      <c r="G10" s="76">
        <v>1665</v>
      </c>
      <c r="H10" s="231"/>
    </row>
    <row r="11" spans="1:8" ht="27.75" customHeight="1">
      <c r="A11" s="148" t="s">
        <v>164</v>
      </c>
      <c r="B11" s="72"/>
      <c r="C11" s="76"/>
      <c r="D11" s="231"/>
      <c r="E11" s="148" t="s">
        <v>165</v>
      </c>
      <c r="F11" s="72"/>
      <c r="G11" s="76"/>
      <c r="H11" s="231"/>
    </row>
    <row r="12" spans="1:8" ht="27.75" customHeight="1">
      <c r="A12" s="148" t="s">
        <v>224</v>
      </c>
      <c r="B12" s="72">
        <v>5776</v>
      </c>
      <c r="C12" s="76">
        <v>6180</v>
      </c>
      <c r="D12" s="231"/>
      <c r="E12" s="75" t="s">
        <v>181</v>
      </c>
      <c r="F12" s="72">
        <v>3572</v>
      </c>
      <c r="G12" s="76">
        <v>3572</v>
      </c>
      <c r="H12" s="231"/>
    </row>
    <row r="13" spans="1:8" ht="21" customHeight="1">
      <c r="A13" s="148" t="s">
        <v>182</v>
      </c>
      <c r="B13" s="72">
        <v>13294</v>
      </c>
      <c r="C13" s="76">
        <v>7873</v>
      </c>
      <c r="D13" s="231"/>
      <c r="E13" s="75"/>
      <c r="F13" s="72"/>
      <c r="G13" s="76"/>
      <c r="H13" s="253"/>
    </row>
    <row r="14" spans="1:8" ht="21" customHeight="1">
      <c r="A14" s="148" t="s">
        <v>115</v>
      </c>
      <c r="B14" s="72"/>
      <c r="C14" s="76"/>
      <c r="D14" s="231"/>
      <c r="E14" s="75"/>
      <c r="F14" s="72"/>
      <c r="G14" s="76"/>
      <c r="H14" s="253"/>
    </row>
    <row r="15" spans="1:8" ht="21" customHeight="1">
      <c r="A15" s="148" t="s">
        <v>161</v>
      </c>
      <c r="B15" s="72"/>
      <c r="C15" s="76"/>
      <c r="D15" s="231"/>
      <c r="E15" s="75"/>
      <c r="F15" s="72"/>
      <c r="G15" s="76"/>
      <c r="H15" s="253"/>
    </row>
    <row r="16" spans="1:8" ht="21" customHeight="1" thickBot="1">
      <c r="A16" s="75"/>
      <c r="B16" s="72"/>
      <c r="C16" s="76"/>
      <c r="D16" s="231"/>
      <c r="E16" s="75"/>
      <c r="F16" s="72"/>
      <c r="G16" s="76"/>
      <c r="H16" s="254"/>
    </row>
    <row r="17" spans="1:8" ht="24" customHeight="1" thickBot="1">
      <c r="A17" s="79" t="s">
        <v>102</v>
      </c>
      <c r="B17" s="80">
        <f>SUM(B5:B16)</f>
        <v>26398</v>
      </c>
      <c r="C17" s="187">
        <f>SUM(C5:C16)</f>
        <v>24084</v>
      </c>
      <c r="D17" s="314"/>
      <c r="E17" s="79" t="s">
        <v>102</v>
      </c>
      <c r="F17" s="80">
        <f>SUM(F5:F16)</f>
        <v>26398</v>
      </c>
      <c r="G17" s="187">
        <f>SUM(G5:G16)</f>
        <v>24084</v>
      </c>
      <c r="H17" s="314"/>
    </row>
    <row r="18" spans="1:8" ht="23.25" customHeight="1" thickBot="1">
      <c r="A18" s="81" t="s">
        <v>103</v>
      </c>
      <c r="B18" s="82" t="str">
        <f>IF(((F17-B17)&gt;0),F17-B17,"----")</f>
        <v>----</v>
      </c>
      <c r="C18" s="252" t="str">
        <f>IF(((G17-C17)&gt;0),G17-C17,"----")</f>
        <v>----</v>
      </c>
      <c r="D18" s="255"/>
      <c r="E18" s="81" t="s">
        <v>104</v>
      </c>
      <c r="F18" s="82" t="str">
        <f>IF(((B17-F17)&gt;0),B17-F17,"----")</f>
        <v>----</v>
      </c>
      <c r="G18" s="252" t="str">
        <f>IF(((C17-G17)&gt;0),C17-G17,"----")</f>
        <v>----</v>
      </c>
      <c r="H18" s="255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49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344" t="s">
        <v>94</v>
      </c>
    </row>
    <row r="2" spans="1:6" s="6" customFormat="1" ht="44.25" customHeight="1" thickBot="1">
      <c r="A2" s="16" t="s">
        <v>296</v>
      </c>
      <c r="B2" s="5" t="s">
        <v>297</v>
      </c>
      <c r="C2" s="5" t="s">
        <v>298</v>
      </c>
      <c r="D2" s="5" t="s">
        <v>299</v>
      </c>
      <c r="E2" s="5" t="s">
        <v>300</v>
      </c>
      <c r="F2" s="345" t="s">
        <v>301</v>
      </c>
    </row>
    <row r="3" spans="1:6" s="349" customFormat="1" ht="12" customHeight="1" thickBot="1">
      <c r="A3" s="346">
        <v>1</v>
      </c>
      <c r="B3" s="347">
        <v>2</v>
      </c>
      <c r="C3" s="347">
        <v>3</v>
      </c>
      <c r="D3" s="347">
        <v>4</v>
      </c>
      <c r="E3" s="347">
        <v>5</v>
      </c>
      <c r="F3" s="348">
        <v>6</v>
      </c>
    </row>
    <row r="4" spans="1:6" ht="18" customHeight="1">
      <c r="A4" s="350" t="s">
        <v>302</v>
      </c>
      <c r="B4" s="72">
        <v>6300</v>
      </c>
      <c r="C4" s="351" t="s">
        <v>303</v>
      </c>
      <c r="D4" s="72">
        <v>3150</v>
      </c>
      <c r="E4" s="72">
        <v>3150</v>
      </c>
      <c r="F4" s="352"/>
    </row>
    <row r="5" spans="1:6" ht="18" customHeight="1">
      <c r="A5" s="350" t="s">
        <v>304</v>
      </c>
      <c r="B5" s="72">
        <v>600</v>
      </c>
      <c r="C5" s="351" t="s">
        <v>305</v>
      </c>
      <c r="D5" s="72"/>
      <c r="E5" s="72">
        <v>600</v>
      </c>
      <c r="F5" s="352"/>
    </row>
    <row r="6" spans="1:6" ht="18" customHeight="1">
      <c r="A6" s="350" t="s">
        <v>306</v>
      </c>
      <c r="B6" s="72">
        <v>250</v>
      </c>
      <c r="C6" s="351" t="s">
        <v>305</v>
      </c>
      <c r="D6" s="72"/>
      <c r="E6" s="72">
        <v>250</v>
      </c>
      <c r="F6" s="352"/>
    </row>
    <row r="7" spans="1:6" ht="18" customHeight="1">
      <c r="A7" s="350" t="s">
        <v>307</v>
      </c>
      <c r="B7" s="72">
        <v>450</v>
      </c>
      <c r="C7" s="351" t="s">
        <v>305</v>
      </c>
      <c r="D7" s="72"/>
      <c r="E7" s="72">
        <v>450</v>
      </c>
      <c r="F7" s="352"/>
    </row>
    <row r="8" spans="1:6" ht="18" customHeight="1">
      <c r="A8" s="350" t="s">
        <v>308</v>
      </c>
      <c r="B8" s="72">
        <v>188</v>
      </c>
      <c r="C8" s="351" t="s">
        <v>305</v>
      </c>
      <c r="D8" s="72"/>
      <c r="E8" s="72">
        <v>188</v>
      </c>
      <c r="F8" s="352"/>
    </row>
    <row r="9" spans="1:6" ht="18" customHeight="1">
      <c r="A9" s="350" t="s">
        <v>309</v>
      </c>
      <c r="B9" s="72">
        <v>500</v>
      </c>
      <c r="C9" s="351" t="s">
        <v>305</v>
      </c>
      <c r="D9" s="72"/>
      <c r="E9" s="72">
        <v>500</v>
      </c>
      <c r="F9" s="352"/>
    </row>
    <row r="10" spans="1:6" ht="18" customHeight="1">
      <c r="A10" s="350" t="s">
        <v>310</v>
      </c>
      <c r="B10" s="72">
        <v>260</v>
      </c>
      <c r="C10" s="351" t="s">
        <v>305</v>
      </c>
      <c r="D10" s="72"/>
      <c r="E10" s="72">
        <v>250</v>
      </c>
      <c r="F10" s="352"/>
    </row>
    <row r="11" spans="1:6" ht="18" customHeight="1">
      <c r="A11" s="350" t="s">
        <v>411</v>
      </c>
      <c r="B11" s="72">
        <v>4830</v>
      </c>
      <c r="C11" s="351" t="s">
        <v>412</v>
      </c>
      <c r="D11" s="72"/>
      <c r="E11" s="72">
        <v>408</v>
      </c>
      <c r="F11" s="352"/>
    </row>
    <row r="12" spans="1:6" ht="18" customHeight="1">
      <c r="A12" s="350" t="s">
        <v>413</v>
      </c>
      <c r="B12" s="72">
        <v>109</v>
      </c>
      <c r="C12" s="351" t="s">
        <v>305</v>
      </c>
      <c r="D12" s="72"/>
      <c r="E12" s="72">
        <v>109</v>
      </c>
      <c r="F12" s="352"/>
    </row>
    <row r="13" spans="1:6" ht="18" customHeight="1">
      <c r="A13" s="353" t="s">
        <v>198</v>
      </c>
      <c r="B13" s="72"/>
      <c r="C13" s="351"/>
      <c r="D13" s="72"/>
      <c r="E13" s="72"/>
      <c r="F13" s="352"/>
    </row>
    <row r="14" spans="1:6" ht="18" customHeight="1">
      <c r="A14" s="350"/>
      <c r="B14" s="72"/>
      <c r="C14" s="351"/>
      <c r="D14" s="72"/>
      <c r="E14" s="72"/>
      <c r="F14" s="352"/>
    </row>
    <row r="15" spans="1:6" ht="18" customHeight="1">
      <c r="A15" s="350"/>
      <c r="B15" s="72"/>
      <c r="C15" s="351"/>
      <c r="D15" s="72"/>
      <c r="E15" s="72"/>
      <c r="F15" s="352"/>
    </row>
    <row r="16" spans="1:6" ht="18" customHeight="1">
      <c r="A16" s="350"/>
      <c r="B16" s="72"/>
      <c r="C16" s="354"/>
      <c r="D16" s="72"/>
      <c r="E16" s="72"/>
      <c r="F16" s="352"/>
    </row>
    <row r="17" spans="1:6" ht="18" customHeight="1">
      <c r="A17" s="350"/>
      <c r="B17" s="72"/>
      <c r="C17" s="354"/>
      <c r="D17" s="72"/>
      <c r="E17" s="72"/>
      <c r="F17" s="352"/>
    </row>
    <row r="18" spans="1:6" ht="18" customHeight="1">
      <c r="A18" s="350"/>
      <c r="B18" s="72"/>
      <c r="C18" s="354"/>
      <c r="D18" s="72"/>
      <c r="E18" s="72"/>
      <c r="F18" s="352"/>
    </row>
    <row r="19" spans="1:6" ht="18" customHeight="1">
      <c r="A19" s="350"/>
      <c r="B19" s="72"/>
      <c r="C19" s="354"/>
      <c r="D19" s="72"/>
      <c r="E19" s="72"/>
      <c r="F19" s="352"/>
    </row>
    <row r="20" spans="1:6" ht="18" customHeight="1">
      <c r="A20" s="350"/>
      <c r="B20" s="72"/>
      <c r="C20" s="354"/>
      <c r="D20" s="72"/>
      <c r="E20" s="72"/>
      <c r="F20" s="352"/>
    </row>
    <row r="21" spans="1:6" ht="18" customHeight="1" thickBot="1">
      <c r="A21" s="355"/>
      <c r="B21" s="77"/>
      <c r="C21" s="356"/>
      <c r="D21" s="77"/>
      <c r="E21" s="77"/>
      <c r="F21" s="357"/>
    </row>
    <row r="22" spans="1:6" s="362" customFormat="1" ht="18" customHeight="1" thickBot="1">
      <c r="A22" s="358" t="s">
        <v>102</v>
      </c>
      <c r="B22" s="359">
        <f>SUM(B4:B21)</f>
        <v>13487</v>
      </c>
      <c r="C22" s="360"/>
      <c r="D22" s="359">
        <f>SUM(D4:D21)</f>
        <v>3150</v>
      </c>
      <c r="E22" s="359">
        <f>SUM(E4:E21)</f>
        <v>5905</v>
      </c>
      <c r="F22" s="361">
        <f>SUM(F4:F21)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alakulása&amp;R&amp;"Times New Roman CE,Félkövér dőlt"&amp;12 5.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2012-03-23T12:00:26Z</cp:lastPrinted>
  <dcterms:created xsi:type="dcterms:W3CDTF">1999-10-30T10:30:45Z</dcterms:created>
  <dcterms:modified xsi:type="dcterms:W3CDTF">2012-03-26T12:45:11Z</dcterms:modified>
  <cp:category/>
  <cp:version/>
  <cp:contentType/>
  <cp:contentStatus/>
</cp:coreProperties>
</file>